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452" firstSheet="2" activeTab="2"/>
  </bookViews>
  <sheets>
    <sheet name="Evaluacion tecnica " sheetId="1" r:id="rId1"/>
    <sheet name="Revision economica " sheetId="8" r:id="rId2"/>
    <sheet name="OFERTA" sheetId="4" r:id="rId3"/>
  </sheets>
  <definedNames>
    <definedName name="_xlnm._FilterDatabase" localSheetId="0" hidden="1">'Evaluacion tecnica '!$A$3:$AE$37</definedName>
    <definedName name="_xlnm._FilterDatabase" localSheetId="2" hidden="1">OFERTA!$A$5:$S$7</definedName>
    <definedName name="_xlnm._FilterDatabase" localSheetId="1" hidden="1">'Revision economica '!$A$3:$DG$37</definedName>
    <definedName name="_xlnm.Print_Titles" localSheetId="0">'Evaluacion tecnica '!$3:$3</definedName>
  </definedNames>
  <calcPr calcId="145621"/>
</workbook>
</file>

<file path=xl/calcChain.xml><?xml version="1.0" encoding="utf-8"?>
<calcChain xmlns="http://schemas.openxmlformats.org/spreadsheetml/2006/main">
  <c r="CZ37" i="8" l="1"/>
  <c r="CY37" i="8"/>
  <c r="CX37" i="8"/>
  <c r="CW37" i="8"/>
  <c r="CB37" i="8"/>
  <c r="CC37" i="8" s="1"/>
  <c r="BD37" i="8"/>
  <c r="BE37" i="8" s="1"/>
  <c r="AH37" i="8"/>
  <c r="AI37" i="8" s="1"/>
  <c r="K37" i="8"/>
  <c r="L37" i="8" s="1"/>
  <c r="CZ36" i="8"/>
  <c r="CY36" i="8"/>
  <c r="CX36" i="8"/>
  <c r="CW36" i="8"/>
  <c r="CB36" i="8"/>
  <c r="CC36" i="8" s="1"/>
  <c r="DG36" i="8" s="1"/>
  <c r="BE36" i="8"/>
  <c r="DC36" i="8" s="1"/>
  <c r="AH36" i="8"/>
  <c r="AI36" i="8" s="1"/>
  <c r="K36" i="8"/>
  <c r="L36" i="8" s="1"/>
  <c r="CZ35" i="8"/>
  <c r="CY35" i="8"/>
  <c r="CX35" i="8"/>
  <c r="CW35" i="8"/>
  <c r="CB35" i="8"/>
  <c r="CC35" i="8" s="1"/>
  <c r="BE35" i="8"/>
  <c r="BF35" i="8" s="1"/>
  <c r="AH35" i="8"/>
  <c r="DB35" i="8" s="1"/>
  <c r="K35" i="8"/>
  <c r="L35" i="8" s="1"/>
  <c r="CZ34" i="8"/>
  <c r="CY34" i="8"/>
  <c r="CX34" i="8"/>
  <c r="CW34" i="8"/>
  <c r="CB34" i="8"/>
  <c r="CC34" i="8" s="1"/>
  <c r="DG34" i="8" s="1"/>
  <c r="BE34" i="8"/>
  <c r="BF34" i="8" s="1"/>
  <c r="AH34" i="8"/>
  <c r="AI34" i="8" s="1"/>
  <c r="K34" i="8"/>
  <c r="L34" i="8" s="1"/>
  <c r="CZ33" i="8"/>
  <c r="CY33" i="8"/>
  <c r="CX33" i="8"/>
  <c r="CW33" i="8"/>
  <c r="CB33" i="8"/>
  <c r="CC33" i="8" s="1"/>
  <c r="BD33" i="8"/>
  <c r="BE33" i="8" s="1"/>
  <c r="BF33" i="8" s="1"/>
  <c r="DG33" i="8" s="1"/>
  <c r="AI33" i="8"/>
  <c r="AH33" i="8"/>
  <c r="K33" i="8"/>
  <c r="L33" i="8" s="1"/>
  <c r="CZ32" i="8"/>
  <c r="CY32" i="8"/>
  <c r="CX32" i="8"/>
  <c r="CW32" i="8"/>
  <c r="CB32" i="8"/>
  <c r="CC32" i="8" s="1"/>
  <c r="BD32" i="8"/>
  <c r="BE32" i="8" s="1"/>
  <c r="AH32" i="8"/>
  <c r="AI32" i="8" s="1"/>
  <c r="K32" i="8"/>
  <c r="L32" i="8" s="1"/>
  <c r="CZ31" i="8"/>
  <c r="CY31" i="8"/>
  <c r="CX31" i="8"/>
  <c r="CW31" i="8"/>
  <c r="CB31" i="8"/>
  <c r="CC31" i="8" s="1"/>
  <c r="BE31" i="8"/>
  <c r="BF31" i="8" s="1"/>
  <c r="DG31" i="8" s="1"/>
  <c r="AH31" i="8"/>
  <c r="AI31" i="8" s="1"/>
  <c r="K31" i="8"/>
  <c r="L31" i="8" s="1"/>
  <c r="CZ30" i="8"/>
  <c r="CY30" i="8"/>
  <c r="CX30" i="8"/>
  <c r="CW30" i="8"/>
  <c r="CB30" i="8"/>
  <c r="CC30" i="8" s="1"/>
  <c r="BE30" i="8"/>
  <c r="BF30" i="8" s="1"/>
  <c r="DG30" i="8" s="1"/>
  <c r="AH30" i="8"/>
  <c r="AI30" i="8" s="1"/>
  <c r="K30" i="8"/>
  <c r="L30" i="8" s="1"/>
  <c r="CZ29" i="8"/>
  <c r="CY29" i="8"/>
  <c r="CX29" i="8"/>
  <c r="CW29" i="8"/>
  <c r="CB29" i="8"/>
  <c r="CC29" i="8" s="1"/>
  <c r="BE29" i="8"/>
  <c r="BF29" i="8" s="1"/>
  <c r="DG29" i="8" s="1"/>
  <c r="AH29" i="8"/>
  <c r="AI29" i="8" s="1"/>
  <c r="K29" i="8"/>
  <c r="L29" i="8" s="1"/>
  <c r="DE28" i="8"/>
  <c r="CZ28" i="8"/>
  <c r="CY28" i="8"/>
  <c r="CX28" i="8"/>
  <c r="CW28" i="8"/>
  <c r="CB28" i="8"/>
  <c r="CC28" i="8" s="1"/>
  <c r="BE28" i="8"/>
  <c r="BF28" i="8" s="1"/>
  <c r="AH28" i="8"/>
  <c r="AI28" i="8" s="1"/>
  <c r="K28" i="8"/>
  <c r="L28" i="8" s="1"/>
  <c r="CZ27" i="8"/>
  <c r="CY27" i="8"/>
  <c r="CX27" i="8"/>
  <c r="CW27" i="8"/>
  <c r="CB27" i="8"/>
  <c r="CC27" i="8" s="1"/>
  <c r="BE27" i="8"/>
  <c r="DC27" i="8" s="1"/>
  <c r="AH27" i="8"/>
  <c r="AI27" i="8" s="1"/>
  <c r="DG27" i="8" s="1"/>
  <c r="K27" i="8"/>
  <c r="L27" i="8" s="1"/>
  <c r="CZ26" i="8"/>
  <c r="CY26" i="8"/>
  <c r="CX26" i="8"/>
  <c r="CW26" i="8"/>
  <c r="CB26" i="8"/>
  <c r="CC26" i="8" s="1"/>
  <c r="BE26" i="8"/>
  <c r="BF26" i="8" s="1"/>
  <c r="AH26" i="8"/>
  <c r="DB26" i="8" s="1"/>
  <c r="K26" i="8"/>
  <c r="L26" i="8" s="1"/>
  <c r="CZ25" i="8"/>
  <c r="CY25" i="8"/>
  <c r="CX25" i="8"/>
  <c r="CW25" i="8"/>
  <c r="CB25" i="8"/>
  <c r="CC25" i="8" s="1"/>
  <c r="BE25" i="8"/>
  <c r="BF25" i="8" s="1"/>
  <c r="AH25" i="8"/>
  <c r="AI25" i="8" s="1"/>
  <c r="J25" i="8"/>
  <c r="K25" i="8" s="1"/>
  <c r="DA25" i="8" s="1"/>
  <c r="CZ24" i="8"/>
  <c r="CY24" i="8"/>
  <c r="CX24" i="8"/>
  <c r="CW24" i="8"/>
  <c r="CB24" i="8"/>
  <c r="CC24" i="8" s="1"/>
  <c r="BE24" i="8"/>
  <c r="BF24" i="8" s="1"/>
  <c r="AH24" i="8"/>
  <c r="AI24" i="8" s="1"/>
  <c r="J24" i="8"/>
  <c r="K24" i="8" s="1"/>
  <c r="CZ23" i="8"/>
  <c r="CY23" i="8"/>
  <c r="CX23" i="8"/>
  <c r="CW23" i="8"/>
  <c r="CB23" i="8"/>
  <c r="CC23" i="8" s="1"/>
  <c r="BE23" i="8"/>
  <c r="DC23" i="8" s="1"/>
  <c r="AH23" i="8"/>
  <c r="AI23" i="8" s="1"/>
  <c r="K23" i="8"/>
  <c r="L23" i="8" s="1"/>
  <c r="CZ22" i="8"/>
  <c r="CY22" i="8"/>
  <c r="CX22" i="8"/>
  <c r="CW22" i="8"/>
  <c r="CB22" i="8"/>
  <c r="DD22" i="8" s="1"/>
  <c r="BE22" i="8"/>
  <c r="DC22" i="8" s="1"/>
  <c r="AH22" i="8"/>
  <c r="AI22" i="8" s="1"/>
  <c r="L22" i="8"/>
  <c r="K22" i="8"/>
  <c r="CZ21" i="8"/>
  <c r="CY21" i="8"/>
  <c r="CX21" i="8"/>
  <c r="CW21" i="8"/>
  <c r="CB21" i="8"/>
  <c r="DD21" i="8" s="1"/>
  <c r="BE21" i="8"/>
  <c r="DC21" i="8" s="1"/>
  <c r="AI21" i="8"/>
  <c r="AH21" i="8"/>
  <c r="DB21" i="8" s="1"/>
  <c r="K21" i="8"/>
  <c r="L21" i="8" s="1"/>
  <c r="CZ20" i="8"/>
  <c r="CY20" i="8"/>
  <c r="CX20" i="8"/>
  <c r="CW20" i="8"/>
  <c r="CB20" i="8"/>
  <c r="CC20" i="8" s="1"/>
  <c r="BE20" i="8"/>
  <c r="DC20" i="8" s="1"/>
  <c r="AH20" i="8"/>
  <c r="AI20" i="8" s="1"/>
  <c r="DG20" i="8" s="1"/>
  <c r="K20" i="8"/>
  <c r="L20" i="8" s="1"/>
  <c r="CZ19" i="8"/>
  <c r="CY19" i="8"/>
  <c r="CX19" i="8"/>
  <c r="CW19" i="8"/>
  <c r="CB19" i="8"/>
  <c r="CC19" i="8" s="1"/>
  <c r="BD19" i="8"/>
  <c r="BE19" i="8" s="1"/>
  <c r="AH19" i="8"/>
  <c r="DB19" i="8" s="1"/>
  <c r="K19" i="8"/>
  <c r="L19" i="8" s="1"/>
  <c r="CZ18" i="8"/>
  <c r="CY18" i="8"/>
  <c r="CX18" i="8"/>
  <c r="CW18" i="8"/>
  <c r="CB18" i="8"/>
  <c r="CC18" i="8" s="1"/>
  <c r="BE18" i="8"/>
  <c r="BF18" i="8" s="1"/>
  <c r="AH18" i="8"/>
  <c r="DB18" i="8" s="1"/>
  <c r="K18" i="8"/>
  <c r="L18" i="8" s="1"/>
  <c r="CZ17" i="8"/>
  <c r="CY17" i="8"/>
  <c r="CX17" i="8"/>
  <c r="CW17" i="8"/>
  <c r="CB17" i="8"/>
  <c r="DD17" i="8" s="1"/>
  <c r="BE17" i="8"/>
  <c r="BF17" i="8" s="1"/>
  <c r="AH17" i="8"/>
  <c r="AI17" i="8" s="1"/>
  <c r="DG17" i="8" s="1"/>
  <c r="K17" i="8"/>
  <c r="L17" i="8" s="1"/>
  <c r="CZ16" i="8"/>
  <c r="CY16" i="8"/>
  <c r="CX16" i="8"/>
  <c r="CW16" i="8"/>
  <c r="CB16" i="8"/>
  <c r="CC16" i="8" s="1"/>
  <c r="BE16" i="8"/>
  <c r="BF16" i="8" s="1"/>
  <c r="AH16" i="8"/>
  <c r="AI16" i="8" s="1"/>
  <c r="DG16" i="8" s="1"/>
  <c r="K16" i="8"/>
  <c r="L16" i="8" s="1"/>
  <c r="CZ15" i="8"/>
  <c r="CY15" i="8"/>
  <c r="CX15" i="8"/>
  <c r="CW15" i="8"/>
  <c r="CB15" i="8"/>
  <c r="CC15" i="8" s="1"/>
  <c r="BE15" i="8"/>
  <c r="BF15" i="8" s="1"/>
  <c r="AH15" i="8"/>
  <c r="DB15" i="8" s="1"/>
  <c r="K15" i="8"/>
  <c r="L15" i="8" s="1"/>
  <c r="CZ14" i="8"/>
  <c r="CY14" i="8"/>
  <c r="CX14" i="8"/>
  <c r="CW14" i="8"/>
  <c r="CB14" i="8"/>
  <c r="CC14" i="8" s="1"/>
  <c r="BE14" i="8"/>
  <c r="DC14" i="8" s="1"/>
  <c r="AH14" i="8"/>
  <c r="AI14" i="8" s="1"/>
  <c r="K14" i="8"/>
  <c r="L14" i="8" s="1"/>
  <c r="CZ13" i="8"/>
  <c r="CY13" i="8"/>
  <c r="CX13" i="8"/>
  <c r="CW13" i="8"/>
  <c r="CB13" i="8"/>
  <c r="CC13" i="8" s="1"/>
  <c r="BE13" i="8"/>
  <c r="BF13" i="8" s="1"/>
  <c r="AH13" i="8"/>
  <c r="AI13" i="8" s="1"/>
  <c r="DG13" i="8" s="1"/>
  <c r="K13" i="8"/>
  <c r="L13" i="8" s="1"/>
  <c r="DE12" i="8"/>
  <c r="CZ12" i="8"/>
  <c r="CY12" i="8"/>
  <c r="CX12" i="8"/>
  <c r="CW12" i="8"/>
  <c r="CB12" i="8"/>
  <c r="CC12" i="8" s="1"/>
  <c r="BE12" i="8"/>
  <c r="BF12" i="8" s="1"/>
  <c r="AH12" i="8"/>
  <c r="AI12" i="8" s="1"/>
  <c r="K12" i="8"/>
  <c r="L12" i="8" s="1"/>
  <c r="CZ11" i="8"/>
  <c r="CY11" i="8"/>
  <c r="CX11" i="8"/>
  <c r="CW11" i="8"/>
  <c r="CB11" i="8"/>
  <c r="CC11" i="8" s="1"/>
  <c r="DG11" i="8" s="1"/>
  <c r="BE11" i="8"/>
  <c r="BF11" i="8" s="1"/>
  <c r="AH11" i="8"/>
  <c r="DB11" i="8" s="1"/>
  <c r="K11" i="8"/>
  <c r="L11" i="8" s="1"/>
  <c r="CZ10" i="8"/>
  <c r="CY10" i="8"/>
  <c r="CX10" i="8"/>
  <c r="CW10" i="8"/>
  <c r="CB10" i="8"/>
  <c r="DD10" i="8" s="1"/>
  <c r="BE10" i="8"/>
  <c r="BF10" i="8" s="1"/>
  <c r="AH10" i="8"/>
  <c r="AI10" i="8" s="1"/>
  <c r="K10" i="8"/>
  <c r="L10" i="8" s="1"/>
  <c r="CZ9" i="8"/>
  <c r="CY9" i="8"/>
  <c r="CX9" i="8"/>
  <c r="CW9" i="8"/>
  <c r="CB9" i="8"/>
  <c r="CC9" i="8" s="1"/>
  <c r="DG9" i="8" s="1"/>
  <c r="BE9" i="8"/>
  <c r="BF9" i="8" s="1"/>
  <c r="AH9" i="8"/>
  <c r="AI9" i="8" s="1"/>
  <c r="K9" i="8"/>
  <c r="L9" i="8" s="1"/>
  <c r="CZ8" i="8"/>
  <c r="CY8" i="8"/>
  <c r="CX8" i="8"/>
  <c r="CW8" i="8"/>
  <c r="CB8" i="8"/>
  <c r="CC8" i="8" s="1"/>
  <c r="BE8" i="8"/>
  <c r="DC8" i="8" s="1"/>
  <c r="AH8" i="8"/>
  <c r="DB8" i="8" s="1"/>
  <c r="K8" i="8"/>
  <c r="L8" i="8" s="1"/>
  <c r="CZ7" i="8"/>
  <c r="CY7" i="8"/>
  <c r="CX7" i="8"/>
  <c r="CW7" i="8"/>
  <c r="CB7" i="8"/>
  <c r="CC7" i="8" s="1"/>
  <c r="DG7" i="8" s="1"/>
  <c r="BE7" i="8"/>
  <c r="BF7" i="8" s="1"/>
  <c r="AH7" i="8"/>
  <c r="AI7" i="8" s="1"/>
  <c r="K7" i="8"/>
  <c r="L7" i="8" s="1"/>
  <c r="DE6" i="8"/>
  <c r="CZ6" i="8"/>
  <c r="CY6" i="8"/>
  <c r="CX6" i="8"/>
  <c r="CW6" i="8"/>
  <c r="CB6" i="8"/>
  <c r="CC6" i="8" s="1"/>
  <c r="BE6" i="8"/>
  <c r="BF6" i="8" s="1"/>
  <c r="AH6" i="8"/>
  <c r="AI6" i="8" s="1"/>
  <c r="L6" i="8"/>
  <c r="K6" i="8"/>
  <c r="DE5" i="8"/>
  <c r="CZ5" i="8"/>
  <c r="CY5" i="8"/>
  <c r="CX5" i="8"/>
  <c r="CW5" i="8"/>
  <c r="CB5" i="8"/>
  <c r="CC5" i="8" s="1"/>
  <c r="BE5" i="8"/>
  <c r="BF5" i="8" s="1"/>
  <c r="AH5" i="8"/>
  <c r="AI5" i="8" s="1"/>
  <c r="K5" i="8"/>
  <c r="L5" i="8" s="1"/>
  <c r="CZ4" i="8"/>
  <c r="CY4" i="8"/>
  <c r="CX4" i="8"/>
  <c r="CW4" i="8"/>
  <c r="CB4" i="8"/>
  <c r="DD4" i="8" s="1"/>
  <c r="BE4" i="8"/>
  <c r="BF4" i="8" s="1"/>
  <c r="AH4" i="8"/>
  <c r="AI4" i="8" s="1"/>
  <c r="K4" i="8"/>
  <c r="L4" i="8" s="1"/>
  <c r="L117" i="1"/>
  <c r="L118" i="1"/>
  <c r="L121" i="1"/>
  <c r="L125" i="1"/>
  <c r="L126" i="1"/>
  <c r="L129" i="1"/>
  <c r="L132" i="1"/>
  <c r="L133" i="1"/>
  <c r="L134" i="1"/>
  <c r="L136" i="1"/>
  <c r="L137" i="1"/>
  <c r="L141" i="1"/>
  <c r="L142" i="1"/>
  <c r="L145" i="1"/>
  <c r="K147" i="1"/>
  <c r="L147" i="1" s="1"/>
  <c r="K146" i="1"/>
  <c r="L146" i="1" s="1"/>
  <c r="K145" i="1"/>
  <c r="K144" i="1"/>
  <c r="L144" i="1" s="1"/>
  <c r="K143" i="1"/>
  <c r="L143" i="1" s="1"/>
  <c r="K142" i="1"/>
  <c r="K141" i="1"/>
  <c r="K140" i="1"/>
  <c r="L140" i="1" s="1"/>
  <c r="K139" i="1"/>
  <c r="L139" i="1" s="1"/>
  <c r="K138" i="1"/>
  <c r="L138" i="1" s="1"/>
  <c r="K137" i="1"/>
  <c r="K136" i="1"/>
  <c r="K135" i="1"/>
  <c r="L135" i="1" s="1"/>
  <c r="K134" i="1"/>
  <c r="K133" i="1"/>
  <c r="K132" i="1"/>
  <c r="K131" i="1"/>
  <c r="L131" i="1" s="1"/>
  <c r="K130" i="1"/>
  <c r="L130" i="1" s="1"/>
  <c r="K129" i="1"/>
  <c r="K128" i="1"/>
  <c r="L128" i="1" s="1"/>
  <c r="K127" i="1"/>
  <c r="L127" i="1" s="1"/>
  <c r="K126" i="1"/>
  <c r="K125" i="1"/>
  <c r="K124" i="1"/>
  <c r="L124" i="1" s="1"/>
  <c r="K123" i="1"/>
  <c r="L123" i="1" s="1"/>
  <c r="K122" i="1"/>
  <c r="L122" i="1" s="1"/>
  <c r="K121" i="1"/>
  <c r="K120" i="1"/>
  <c r="L120" i="1" s="1"/>
  <c r="K119" i="1"/>
  <c r="L119" i="1" s="1"/>
  <c r="K118" i="1"/>
  <c r="K117" i="1"/>
  <c r="K116" i="1"/>
  <c r="L116" i="1" s="1"/>
  <c r="K115" i="1"/>
  <c r="L115" i="1" s="1"/>
  <c r="K114" i="1"/>
  <c r="L114" i="1" s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77" i="1"/>
  <c r="L41" i="1"/>
  <c r="L44" i="1"/>
  <c r="L45" i="1"/>
  <c r="L46" i="1"/>
  <c r="L48" i="1"/>
  <c r="L49" i="1"/>
  <c r="L52" i="1"/>
  <c r="L53" i="1"/>
  <c r="L54" i="1"/>
  <c r="L56" i="1"/>
  <c r="L57" i="1"/>
  <c r="L60" i="1"/>
  <c r="L61" i="1"/>
  <c r="L62" i="1"/>
  <c r="L64" i="1"/>
  <c r="L65" i="1"/>
  <c r="L68" i="1"/>
  <c r="L69" i="1"/>
  <c r="L70" i="1"/>
  <c r="L72" i="1"/>
  <c r="L73" i="1"/>
  <c r="L40" i="1"/>
  <c r="K40" i="1"/>
  <c r="K41" i="1"/>
  <c r="K42" i="1"/>
  <c r="L42" i="1" s="1"/>
  <c r="K43" i="1"/>
  <c r="L43" i="1" s="1"/>
  <c r="K44" i="1"/>
  <c r="K45" i="1"/>
  <c r="K46" i="1"/>
  <c r="K47" i="1"/>
  <c r="L47" i="1" s="1"/>
  <c r="K48" i="1"/>
  <c r="K49" i="1"/>
  <c r="K50" i="1"/>
  <c r="L50" i="1" s="1"/>
  <c r="K51" i="1"/>
  <c r="L51" i="1" s="1"/>
  <c r="K52" i="1"/>
  <c r="K53" i="1"/>
  <c r="K54" i="1"/>
  <c r="K55" i="1"/>
  <c r="L55" i="1" s="1"/>
  <c r="K56" i="1"/>
  <c r="K57" i="1"/>
  <c r="K58" i="1"/>
  <c r="L58" i="1" s="1"/>
  <c r="K59" i="1"/>
  <c r="L59" i="1" s="1"/>
  <c r="K60" i="1"/>
  <c r="K61" i="1"/>
  <c r="K62" i="1"/>
  <c r="K63" i="1"/>
  <c r="L63" i="1" s="1"/>
  <c r="K64" i="1"/>
  <c r="K65" i="1"/>
  <c r="K66" i="1"/>
  <c r="L66" i="1" s="1"/>
  <c r="K67" i="1"/>
  <c r="L67" i="1" s="1"/>
  <c r="K68" i="1"/>
  <c r="K69" i="1"/>
  <c r="K70" i="1"/>
  <c r="K71" i="1"/>
  <c r="L71" i="1" s="1"/>
  <c r="K72" i="1"/>
  <c r="K73" i="1"/>
  <c r="DD9" i="8" l="1"/>
  <c r="AI26" i="8"/>
  <c r="DG26" i="8" s="1"/>
  <c r="AI11" i="8"/>
  <c r="CC4" i="8"/>
  <c r="DG4" i="8" s="1"/>
  <c r="DD7" i="8"/>
  <c r="CC10" i="8"/>
  <c r="DG10" i="8" s="1"/>
  <c r="DC13" i="8"/>
  <c r="CC17" i="8"/>
  <c r="AI35" i="8"/>
  <c r="DG35" i="8" s="1"/>
  <c r="AI8" i="8"/>
  <c r="DD34" i="8"/>
  <c r="DD26" i="8"/>
  <c r="DE26" i="8" s="1"/>
  <c r="DE35" i="8"/>
  <c r="DF35" i="8"/>
  <c r="DB34" i="8"/>
  <c r="AI15" i="8"/>
  <c r="DG15" i="8" s="1"/>
  <c r="CC22" i="8"/>
  <c r="DB36" i="8"/>
  <c r="DB10" i="8"/>
  <c r="DF10" i="8" s="1"/>
  <c r="BF23" i="8"/>
  <c r="DG23" i="8" s="1"/>
  <c r="DB27" i="8"/>
  <c r="DE27" i="8" s="1"/>
  <c r="DB7" i="8"/>
  <c r="DB20" i="8"/>
  <c r="DE20" i="8" s="1"/>
  <c r="DB14" i="8"/>
  <c r="DF14" i="8" s="1"/>
  <c r="DB22" i="8"/>
  <c r="DF22" i="8" s="1"/>
  <c r="DC19" i="8"/>
  <c r="DE19" i="8" s="1"/>
  <c r="BF19" i="8"/>
  <c r="DA24" i="8"/>
  <c r="L24" i="8"/>
  <c r="DG24" i="8" s="1"/>
  <c r="DF18" i="8"/>
  <c r="DE18" i="8"/>
  <c r="DF25" i="8"/>
  <c r="DE25" i="8"/>
  <c r="DF21" i="8"/>
  <c r="DE21" i="8"/>
  <c r="BF32" i="8"/>
  <c r="DG32" i="8" s="1"/>
  <c r="DC32" i="8"/>
  <c r="DC37" i="8"/>
  <c r="BF37" i="8"/>
  <c r="DG37" i="8" s="1"/>
  <c r="DF8" i="8"/>
  <c r="DE8" i="8"/>
  <c r="DF23" i="8"/>
  <c r="DE23" i="8"/>
  <c r="DD36" i="8"/>
  <c r="BF20" i="8"/>
  <c r="BF27" i="8"/>
  <c r="BF8" i="8"/>
  <c r="DG8" i="8" s="1"/>
  <c r="DB9" i="8"/>
  <c r="DB13" i="8"/>
  <c r="BF21" i="8"/>
  <c r="DG21" i="8" s="1"/>
  <c r="BF36" i="8"/>
  <c r="BF14" i="8"/>
  <c r="DG14" i="8" s="1"/>
  <c r="CC21" i="8"/>
  <c r="BF22" i="8"/>
  <c r="DG22" i="8" s="1"/>
  <c r="L25" i="8"/>
  <c r="DG25" i="8" s="1"/>
  <c r="DB4" i="8"/>
  <c r="DD11" i="8"/>
  <c r="DF11" i="8" s="1"/>
  <c r="DE14" i="8"/>
  <c r="DD15" i="8"/>
  <c r="DF15" i="8" s="1"/>
  <c r="DB16" i="8"/>
  <c r="DB17" i="8"/>
  <c r="AI18" i="8"/>
  <c r="DG18" i="8" s="1"/>
  <c r="AI19" i="8"/>
  <c r="DG19" i="8" s="1"/>
  <c r="DC29" i="8"/>
  <c r="DC30" i="8"/>
  <c r="DC31" i="8"/>
  <c r="DC33" i="8"/>
  <c r="DF26" i="8" l="1"/>
  <c r="DF19" i="8"/>
  <c r="DE36" i="8"/>
  <c r="DF27" i="8"/>
  <c r="DE11" i="8"/>
  <c r="DE7" i="8"/>
  <c r="DF7" i="8"/>
  <c r="DF20" i="8"/>
  <c r="DE22" i="8"/>
  <c r="DE10" i="8"/>
  <c r="DE34" i="8"/>
  <c r="DF34" i="8"/>
  <c r="DF29" i="8"/>
  <c r="DE29" i="8"/>
  <c r="DF37" i="8"/>
  <c r="DE37" i="8"/>
  <c r="DF36" i="8"/>
  <c r="DF32" i="8"/>
  <c r="DE32" i="8"/>
  <c r="DE15" i="8"/>
  <c r="DF9" i="8"/>
  <c r="DE9" i="8"/>
  <c r="DE33" i="8"/>
  <c r="DF33" i="8"/>
  <c r="DF24" i="8"/>
  <c r="DE24" i="8"/>
  <c r="DE13" i="8"/>
  <c r="DF13" i="8"/>
  <c r="DF4" i="8"/>
  <c r="DE4" i="8"/>
  <c r="DF31" i="8"/>
  <c r="DE31" i="8"/>
  <c r="DF17" i="8"/>
  <c r="DE17" i="8"/>
  <c r="DF30" i="8"/>
  <c r="DE30" i="8"/>
  <c r="DF16" i="8"/>
  <c r="DE16" i="8"/>
  <c r="J25" i="1" l="1"/>
  <c r="K25" i="1" s="1"/>
  <c r="J24" i="1"/>
  <c r="K24" i="1" s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6" i="1"/>
  <c r="K27" i="1"/>
  <c r="K28" i="1"/>
  <c r="K29" i="1"/>
  <c r="K30" i="1"/>
  <c r="K31" i="1"/>
  <c r="K32" i="1"/>
  <c r="K33" i="1"/>
  <c r="K34" i="1"/>
  <c r="K35" i="1"/>
  <c r="K36" i="1"/>
  <c r="K37" i="1"/>
  <c r="L20" i="1" l="1"/>
  <c r="L19" i="1"/>
  <c r="L31" i="1"/>
  <c r="L21" i="1"/>
  <c r="L13" i="1"/>
  <c r="L5" i="1"/>
  <c r="L30" i="1"/>
  <c r="L37" i="1"/>
  <c r="L11" i="1"/>
  <c r="L28" i="1"/>
  <c r="L18" i="1"/>
  <c r="L10" i="1"/>
  <c r="L25" i="1"/>
  <c r="L36" i="1"/>
  <c r="L35" i="1"/>
  <c r="L27" i="1"/>
  <c r="L17" i="1"/>
  <c r="L9" i="1"/>
  <c r="L4" i="1"/>
  <c r="L29" i="1"/>
  <c r="L26" i="1"/>
  <c r="L16" i="1"/>
  <c r="L8" i="1"/>
  <c r="L33" i="1"/>
  <c r="L23" i="1"/>
  <c r="L15" i="1"/>
  <c r="L7" i="1"/>
  <c r="L12" i="1"/>
  <c r="L24" i="1"/>
  <c r="L34" i="1"/>
  <c r="L32" i="1"/>
  <c r="L22" i="1"/>
  <c r="L14" i="1"/>
  <c r="L6" i="1"/>
</calcChain>
</file>

<file path=xl/comments1.xml><?xml version="1.0" encoding="utf-8"?>
<comments xmlns="http://schemas.openxmlformats.org/spreadsheetml/2006/main">
  <authors>
    <author>tc={6E87F064-233A-4E77-985D-0C93911CB908}</author>
  </authors>
  <commentList>
    <comment ref="M93" author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Incremento del IPC Minimo 1.6%</t>
        </r>
      </text>
    </comment>
  </commentList>
</comments>
</file>

<file path=xl/comments2.xml><?xml version="1.0" encoding="utf-8"?>
<comments xmlns="http://schemas.openxmlformats.org/spreadsheetml/2006/main">
  <authors>
    <author>tc={6E87F064-233A-4E77-985D-0C93911CB908}</author>
  </authors>
  <commentList>
    <comment ref="BG20" authorId="0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Incremento del IPC Minimo 1.6%</t>
        </r>
      </text>
    </comment>
  </commentList>
</comments>
</file>

<file path=xl/sharedStrings.xml><?xml version="1.0" encoding="utf-8"?>
<sst xmlns="http://schemas.openxmlformats.org/spreadsheetml/2006/main" count="4393" uniqueCount="964">
  <si>
    <t>ANEXO 6- PROPUESTA  A DILIGENCIAR POR PARTE DEL PROPONENTE / HOSPITAL FEDERICO LLERAS ACOSTA ESE IBAGUE TOLIMA   Nit. 890706833-9</t>
  </si>
  <si>
    <t>CODIGO UNSPC</t>
  </si>
  <si>
    <t>DESCRIPCION</t>
  </si>
  <si>
    <t>PRESENT</t>
  </si>
  <si>
    <t>CANTIDAD APROXIMADA 6 meses</t>
  </si>
  <si>
    <t>NOMBRE RUBRO PRESUPUESTAL</t>
  </si>
  <si>
    <t>OBSERVACION HOSPITAL</t>
  </si>
  <si>
    <t>V/UNITARIO</t>
  </si>
  <si>
    <t>V/IVA</t>
  </si>
  <si>
    <t>UNIT+IVA</t>
  </si>
  <si>
    <t>V/TOTAL</t>
  </si>
  <si>
    <t>Nombre Comercial</t>
  </si>
  <si>
    <t>LABORATORIO FABRICANTE O IMPORTADOR</t>
  </si>
  <si>
    <t>PRESENTACION COMERCIAL (Empaque por Unidad)</t>
  </si>
  <si>
    <t>FACTOR DE EMPAQUE
(empaque secundario)</t>
  </si>
  <si>
    <t>CLASIFICACION SEGÚN RIESGO (Decreto 4725/2005)</t>
  </si>
  <si>
    <t>MANEJA LOTE (SI / NO)</t>
  </si>
  <si>
    <t>MANEJA FECHA DE VENCIMIENTO (SI / NO)</t>
  </si>
  <si>
    <t>DISPONIBLE PARA LA ENTREGA INMEDIATA (SI / NO)</t>
  </si>
  <si>
    <t>No. REGISTRO SANITARIO INVIMA</t>
  </si>
  <si>
    <t>FECHA VENCIMIENTO DEL REGISTRO INVIMA</t>
  </si>
  <si>
    <t>Observacion del Proponente respecto al Producto ofertado</t>
  </si>
  <si>
    <t>Adjunta CERTIFICADO DE BUENAS PRÁCTICAS DE MANUFACTURA (B.P.M.) (Aplica cuando el oferente es Laboratorio dedicado a la producción de los Dispositivos médicos) (Cumple/No Cumple/No Aplica)</t>
  </si>
  <si>
    <t>Adjunta certificado de autorización como distribuidor con CONCEPTO TECNICO FAVORABLE, otorgado por la Secretaria de Salud Departamental. (Cumple/No Cumple)</t>
  </si>
  <si>
    <t>Adjunta Registro Sanitario vigente de los dispositivos médicos presentados en la oferta (Cumple/No Cumple)</t>
  </si>
  <si>
    <t>Adjuntar Certificado de Capacidad de Almacenamiento y Acondicionamiento de los dispositivos médicos, CCAA expedido por el INVIMA, APLICA para establecimientos importadores y comercializadores de los dispositivos médicos (Cumple/No Cumple/No Aplica)</t>
  </si>
  <si>
    <t>Adjunta Ficha Tecnica del Dispositivo Medico Ofertado (Cumple/No Cumple)</t>
  </si>
  <si>
    <t>Adjuntar Copia de la inscripción ante el INVIMA al Programa de Tecnovigilancia del INVIMA. (Cumple/No Cumple/)</t>
  </si>
  <si>
    <t>CUMPLE/NO CUMPLE REQUISITOS HABILITANTES</t>
  </si>
  <si>
    <t>OBSERVACIONES</t>
  </si>
  <si>
    <t>Nuevo</t>
  </si>
  <si>
    <t>Unidad</t>
  </si>
  <si>
    <t>CONSIGNACION</t>
  </si>
  <si>
    <t>ITEM NO ADJUD.</t>
  </si>
  <si>
    <t>CABLES PARA MARCAPASOS</t>
  </si>
  <si>
    <t>AGUJA ANGIOGRAFICA 20</t>
  </si>
  <si>
    <t xml:space="preserve">AGUJA ENTR FEMORAL </t>
  </si>
  <si>
    <t xml:space="preserve">ATTAIN PERFORMA DOBLE CURVA 5,3 F </t>
  </si>
  <si>
    <t>CATÉTER DX PERIFÉRICO VERTEBRAL - 5FR X 100 CM</t>
  </si>
  <si>
    <t>CATETER CUADRIPOLAR</t>
  </si>
  <si>
    <t>CATETER DE ABLACION</t>
  </si>
  <si>
    <t>CATETER DECAPULAR</t>
  </si>
  <si>
    <t>CATETER EXTENCION ALTA PRESION</t>
  </si>
  <si>
    <t>CATETER GUIA   CORONARIO 7FR(CON ABORDAJE DERECHO O IZQUIERDO)</t>
  </si>
  <si>
    <t>CATÉTER DX PERIFÉRICO  VERTEBRAL - 5FR X 100 CM</t>
  </si>
  <si>
    <t xml:space="preserve">IMPLANTE CARDIODESFIBRILADOR BICAMERAL </t>
  </si>
  <si>
    <t>ELECTRODO DE ESTIMULACION EASYTRAK</t>
  </si>
  <si>
    <t>EXTENSION PARA CATETERES</t>
  </si>
  <si>
    <t>GUIA ANGIOPLASTICA PERIFERICA  0,018 * 300 CM</t>
  </si>
  <si>
    <t>GUIA DE ANGIOPLASTIA   0.014" X 180 CM</t>
  </si>
  <si>
    <t>INTRODUCTOR CATÉTER GUÍA  6FR X 45 (VÁLVULA STANDARD)</t>
  </si>
  <si>
    <t xml:space="preserve">INTRODUCTOR DE PEEL- AWAY 7 FR </t>
  </si>
  <si>
    <t xml:space="preserve">INTRODUCTOR DE PEELAWAR 9 FR </t>
  </si>
  <si>
    <t>INTRODUCTOR RADIAL HIDROFILICO 5FR X 10 CM</t>
  </si>
  <si>
    <t>KIT DE ELECTROFISIOLOGIA</t>
  </si>
  <si>
    <t>PAQUETE ROPA DESECHABLE</t>
  </si>
  <si>
    <t>RESINCRONIZADOR</t>
  </si>
  <si>
    <t>SUPER 6F X 11 CM 0,38 G/W EACH INTRODUCTOR (RADIAL)</t>
  </si>
  <si>
    <t>TUBO PLASTICO DE EXTENSION</t>
  </si>
  <si>
    <t>INTRODUCTOR GUIA DESTINATION 6FR X 45CM</t>
  </si>
  <si>
    <t>INTRODUCTOR RADIAL HIDROFILICO 6FR X 10CM</t>
  </si>
  <si>
    <t>INTRODUCTOR RADIAL SLENDER 6FR X 10CM</t>
  </si>
  <si>
    <t>PULSERA COMPRESIÓN RADIAL TR BAND</t>
  </si>
  <si>
    <t>EXTENSION PARA GUIA 0.014" X 150 CM</t>
  </si>
  <si>
    <t>BALON CORONARIO PREDILATACION  (1.25 MM A 4.0 MM  X 15 MM ,20 MM ,30 MM)</t>
  </si>
  <si>
    <t>BALON CORONARIO PREDILATACION (1.00 MM A 4.0 MM  X 5 MM, 10 MM, 15 MM, 20 MM, 30 MM, 40 MM)</t>
  </si>
  <si>
    <t xml:space="preserve">BALON CORONARIO POSDILATACIONACCUFORCE  (2.0 A 5.0 MM X 6 MM, 10 MM, 15 MM, 20 MM) </t>
  </si>
  <si>
    <t>DISPOSITIVO DE CIERRE VASCULAR</t>
  </si>
  <si>
    <t>KIT DE ELECTROFISIOLOGIA ESTERIL</t>
  </si>
  <si>
    <t>PAQUETE ROPA DESECHABLE ESTERIL</t>
  </si>
  <si>
    <t>MAINCO HEALTH CARE</t>
  </si>
  <si>
    <t>UNIDAD</t>
  </si>
  <si>
    <t>CAJA X 10</t>
  </si>
  <si>
    <t>CLASE I</t>
  </si>
  <si>
    <t>SI</t>
  </si>
  <si>
    <t>2014DM-0011814</t>
  </si>
  <si>
    <t xml:space="preserve"> PROPONENTE:  MEDIHEALTH DE COLOMBIA S.A.S.</t>
  </si>
  <si>
    <t>cumple</t>
  </si>
  <si>
    <t>No aplica</t>
  </si>
  <si>
    <t>Cumple</t>
  </si>
  <si>
    <t>Electrodo ingevity</t>
  </si>
  <si>
    <t>Boston Scientific</t>
  </si>
  <si>
    <t>Caja x 1</t>
  </si>
  <si>
    <t>No</t>
  </si>
  <si>
    <t>III</t>
  </si>
  <si>
    <t>si</t>
  </si>
  <si>
    <t>1-2 días hábiles</t>
  </si>
  <si>
    <t xml:space="preserve"> 2014DM-0012141</t>
  </si>
  <si>
    <t>No manejamos</t>
  </si>
  <si>
    <t>Acuity X4</t>
  </si>
  <si>
    <t xml:space="preserve">Caja x1 </t>
  </si>
  <si>
    <t>NO</t>
  </si>
  <si>
    <t>2014DM-0011715</t>
  </si>
  <si>
    <t>IMAGER</t>
  </si>
  <si>
    <t>Caja x 5</t>
  </si>
  <si>
    <t>2019DM-0001761-R1</t>
  </si>
  <si>
    <t>Dynamic</t>
  </si>
  <si>
    <t>Caja x1</t>
  </si>
  <si>
    <t>2018DM-0017997</t>
  </si>
  <si>
    <t>Blazer</t>
  </si>
  <si>
    <t>2020DM-0004834-R1</t>
  </si>
  <si>
    <t>No manejamos, sugerir nombre o función</t>
  </si>
  <si>
    <t>RUNWAY/CONVEY</t>
  </si>
  <si>
    <t>2018DM-0001634-R1</t>
  </si>
  <si>
    <t>Dynagen</t>
  </si>
  <si>
    <t>2014DM-0011248</t>
  </si>
  <si>
    <t>Valor del sólo generador, para el procedimiento se requiere un kit que incluye varios insumos.</t>
  </si>
  <si>
    <t>Guidezilla</t>
  </si>
  <si>
    <t>2014DM-0010978</t>
  </si>
  <si>
    <t>V-18</t>
  </si>
  <si>
    <t>IIa</t>
  </si>
  <si>
    <t>2018DM-0018694</t>
  </si>
  <si>
    <t>Choice</t>
  </si>
  <si>
    <t>2019DM-0002700-R1</t>
  </si>
  <si>
    <t>Gateway</t>
  </si>
  <si>
    <t xml:space="preserve">Caja x 10 </t>
  </si>
  <si>
    <t>2018DM-0018638</t>
  </si>
  <si>
    <t>Introductor  peelable</t>
  </si>
  <si>
    <t>2015DM-0013127</t>
  </si>
  <si>
    <t>Visionist</t>
  </si>
  <si>
    <t>2015DM-0013181</t>
  </si>
  <si>
    <t>Super sheath</t>
  </si>
  <si>
    <t>Iia</t>
  </si>
  <si>
    <t>2016DM-0014461</t>
  </si>
  <si>
    <t>Emerge/Maverick</t>
  </si>
  <si>
    <t>2018DM-0000490-R1</t>
  </si>
  <si>
    <t>Quantum apex/Emerge NC</t>
  </si>
  <si>
    <t>2020DM-0006460-R1</t>
  </si>
  <si>
    <t xml:space="preserve"> PROPONENTE: BOSTON</t>
  </si>
  <si>
    <t>CATÉTER DX PERIFÉRICO GLIDECATH VERTEBRAL - 5Fr X 100 cm</t>
  </si>
  <si>
    <t>TERUMO</t>
  </si>
  <si>
    <t>Caja x 5 uds</t>
  </si>
  <si>
    <t>IIB</t>
  </si>
  <si>
    <t>2021DM–04565-R2</t>
  </si>
  <si>
    <t>N/A</t>
  </si>
  <si>
    <t xml:space="preserve">Cumple </t>
  </si>
  <si>
    <t>CATÉTER GUÍA HEARTRAIL II 7FR JL 3.5 SH</t>
  </si>
  <si>
    <t>2020DM-0002877-R1</t>
  </si>
  <si>
    <t>Runthrough PTCA</t>
  </si>
  <si>
    <t>2017DM- 0016003</t>
  </si>
  <si>
    <t>Destination 45 y 65Cms</t>
  </si>
  <si>
    <t>IIA</t>
  </si>
  <si>
    <t>2019DM-0019557</t>
  </si>
  <si>
    <t xml:space="preserve">KIT INTRODUCTOR II FEMORAL7Fr x 10 - R (Camisa, dilatador, miniguía 0.038", aguja 18G*2¾”) </t>
  </si>
  <si>
    <t>2019DM-0005511-R1</t>
  </si>
  <si>
    <t>KIT INTRODUCTOR II FEMORAL 9Fr x 10 - R (Camisa, dilatador, miniguía 0.038", aguja 18G*2¾”)</t>
  </si>
  <si>
    <t>Radial Introducer Sheat MCOAT</t>
  </si>
  <si>
    <t>INTRODUCTOR CATÉTER GUÍA DESTINATION MULTI-PURPOSE 6Fr x 45 (válvula standard)</t>
  </si>
  <si>
    <t>Radial SLENDER</t>
  </si>
  <si>
    <t>2015DM-0013666</t>
  </si>
  <si>
    <t>TR Band</t>
  </si>
  <si>
    <t>I</t>
  </si>
  <si>
    <t>2018DM-0002643 R1</t>
  </si>
  <si>
    <t>Extensión Runthrough</t>
  </si>
  <si>
    <t>2021DM-0024019</t>
  </si>
  <si>
    <t>Anexan otro registro que corresponde DM-0007938, se verifica y pertenece al dispositivo ofertado</t>
  </si>
  <si>
    <t>2016 DM-0015527</t>
  </si>
  <si>
    <t>AngioSeal VIP / Evolution</t>
  </si>
  <si>
    <t>2020DM-4738-R2</t>
  </si>
  <si>
    <t xml:space="preserve">PROPONENTE: TERUMO </t>
  </si>
  <si>
    <t>CABLE A PACIENTE PARA MARCAPASO EXTERNO</t>
  </si>
  <si>
    <t>MEDTRONIC</t>
  </si>
  <si>
    <t>CAJA</t>
  </si>
  <si>
    <t>2018EBC-0001163-R1</t>
  </si>
  <si>
    <t>ELECTRODO PARA VI PUNTA DOBLE CURVA DE 88 CM MRI</t>
  </si>
  <si>
    <t>2014DM-0011290</t>
  </si>
  <si>
    <t>Cateter Diagnostico Cuadripolar Deflectable MC 7FR 2-5-2 110cm</t>
  </si>
  <si>
    <t>2017DM-0000659-R1</t>
  </si>
  <si>
    <t>Cateter de Ablación RF Mariner MC 7FR 4mm</t>
  </si>
  <si>
    <t>2019DM-0002017-R1</t>
  </si>
  <si>
    <t>Cateter Diagnostico Decapolar Deflectable  CS 7FR 2-5-2 90cm</t>
  </si>
  <si>
    <t xml:space="preserve">Cardiodesfibrilador Implantable Bicameral  ICD-DR PRIMO MRI DF4 </t>
  </si>
  <si>
    <t>2019DM-0020911</t>
  </si>
  <si>
    <t>Cable  Conector cateter de electrofisiologia</t>
  </si>
  <si>
    <t>2020DM-0021843</t>
  </si>
  <si>
    <t>EN RENOVACIÓN</t>
  </si>
  <si>
    <t>Introductor Peel-away 7Fr.</t>
  </si>
  <si>
    <t>2012DM-0001286-R1</t>
  </si>
  <si>
    <t>No cumple</t>
  </si>
  <si>
    <t>No adjunta copia de registro INVIMA y ficha tecnica</t>
  </si>
  <si>
    <t>Resincronizador cardiaco Serena®CRT-P IS4 compatible con MRI</t>
  </si>
  <si>
    <t>2018DM-0017890</t>
  </si>
  <si>
    <t>BALON EUPHORA</t>
  </si>
  <si>
    <t>CAJA X 1</t>
  </si>
  <si>
    <t>INVIMA 2014DM-0012302</t>
  </si>
  <si>
    <t>BALON NC EUPHORA</t>
  </si>
  <si>
    <t xml:space="preserve"> PROPONENTE: MEDTRONIC</t>
  </si>
  <si>
    <t>MEDIHEALTH DE COLOMBIA S.A.S</t>
  </si>
  <si>
    <t xml:space="preserve">BOSTON </t>
  </si>
  <si>
    <t xml:space="preserve">TERUMO </t>
  </si>
  <si>
    <t xml:space="preserve">MEDTRONIC </t>
  </si>
  <si>
    <t xml:space="preserve">Economico </t>
  </si>
  <si>
    <t xml:space="preserve">TECNICO </t>
  </si>
  <si>
    <t>AD</t>
  </si>
  <si>
    <t xml:space="preserve">BA </t>
  </si>
  <si>
    <t xml:space="preserve">BX </t>
  </si>
  <si>
    <t xml:space="preserve">CU </t>
  </si>
  <si>
    <t xml:space="preserve">k </t>
  </si>
  <si>
    <t xml:space="preserve">AH </t>
  </si>
  <si>
    <t xml:space="preserve">MENOR VALOR </t>
  </si>
  <si>
    <t xml:space="preserve">Empresa </t>
  </si>
  <si>
    <t xml:space="preserve">CODIGO presupuesto </t>
  </si>
  <si>
    <t>ITEM</t>
  </si>
  <si>
    <t>2.4.5.01.04.4.8.1.5.0.0.1.01</t>
  </si>
  <si>
    <t>2.4.5.01.04.4.8.1.5.0.0.4.01</t>
  </si>
  <si>
    <t xml:space="preserve">2.4.5.01.02.2.7.1.9. 0.0.4.01 20 </t>
  </si>
  <si>
    <t xml:space="preserve">Valor total </t>
  </si>
  <si>
    <r>
      <rPr>
        <b/>
        <sz val="10"/>
        <color rgb="FFFF0000"/>
        <rFont val="Arial Narrow"/>
        <family val="2"/>
      </rPr>
      <t>OBSERVACIONES</t>
    </r>
    <r>
      <rPr>
        <sz val="10"/>
        <color rgb="FFFF0000"/>
        <rFont val="Arial Narrow"/>
        <family val="2"/>
      </rPr>
      <t>:"Favor diligenciar la propuesta en las CELDAS, desde las Columnas "I" hasta la columna "W" conservando el orden de filas y columnas, NO ELIMINAR NI ADICIONAR FILAS NI COLUMNAS.</t>
    </r>
  </si>
  <si>
    <r>
      <rPr>
        <b/>
        <sz val="10"/>
        <color rgb="FFFF0000"/>
        <rFont val="Arial"/>
        <family val="2"/>
      </rPr>
      <t>Hiryu</t>
    </r>
    <r>
      <rPr>
        <sz val="10"/>
        <color theme="1"/>
        <rFont val="Arial"/>
        <family val="2"/>
      </rPr>
      <t xml:space="preserve"> / Accuforce</t>
    </r>
  </si>
  <si>
    <t xml:space="preserve">LINA VIVIANA GUZMAN </t>
  </si>
  <si>
    <t xml:space="preserve">JAIRO MOLINA </t>
  </si>
  <si>
    <t xml:space="preserve">Profesional Area de  la Salud </t>
  </si>
  <si>
    <t xml:space="preserve">Quimico Farmaceuta </t>
  </si>
  <si>
    <t xml:space="preserve">Jefe Area de Hemodinamia </t>
  </si>
  <si>
    <t>MEDIHEALTH DE COLOMBIA S.A.S.</t>
  </si>
  <si>
    <t xml:space="preserve"> PROPONENTE: BOSTON SCIENTIFIC </t>
  </si>
  <si>
    <r>
      <rPr>
        <b/>
        <sz val="9"/>
        <color rgb="FFFF0000"/>
        <rFont val="Arial Narrow"/>
        <family val="2"/>
      </rPr>
      <t>OBSERVACIONES</t>
    </r>
    <r>
      <rPr>
        <sz val="9"/>
        <color rgb="FFFF0000"/>
        <rFont val="Arial Narrow"/>
        <family val="2"/>
      </rPr>
      <t>:"Favor diligenciar la propuesta en las CELDAS, desde las Columnas "I" hasta la columna "W" conservando el orden de filas y columnas, NO ELIMINAR NI ADICIONAR FILAS NI COLUMNAS.</t>
    </r>
  </si>
  <si>
    <r>
      <rPr>
        <b/>
        <sz val="9"/>
        <color rgb="FFFF0000"/>
        <rFont val="Arial"/>
        <family val="2"/>
      </rPr>
      <t>Hiryu</t>
    </r>
    <r>
      <rPr>
        <sz val="9"/>
        <color theme="1"/>
        <rFont val="Arial"/>
        <family val="2"/>
      </rPr>
      <t xml:space="preserve"> / Accuforce</t>
    </r>
  </si>
  <si>
    <t xml:space="preserve"> PROPONENTE: </t>
  </si>
  <si>
    <t>NIT:</t>
  </si>
  <si>
    <t>Cód. UNSPSC</t>
  </si>
  <si>
    <t>DESCRIPCION MEDICAMENTO</t>
  </si>
  <si>
    <t>MEDICAMENTOS REGULADOS NORMATIVIDAD</t>
  </si>
  <si>
    <t>ABACAVIR 600mg + LAMIVUDINA 300mg  TABLETA</t>
  </si>
  <si>
    <t>Cir_13-2022</t>
  </si>
  <si>
    <t>ABEMACICLIB TABLETA DE 150 MG</t>
  </si>
  <si>
    <t xml:space="preserve">ACETAMINOFEN 30mg/mL x 60mL JARABE FRASCO </t>
  </si>
  <si>
    <t xml:space="preserve">ACETAMINOFEN 325mg + CODEINA 30mg TABLETA </t>
  </si>
  <si>
    <t>ACETAMINOFEN 500mg TABLETA</t>
  </si>
  <si>
    <t>ACETAMINOFEN+ HODROCODONA 325MG/5MG TAB</t>
  </si>
  <si>
    <t>ACETATO DE MEDROXIPROGESTERONA 10 MG TABLETA</t>
  </si>
  <si>
    <t>ACETATO DE ULIPRISTAL 30MG TAB</t>
  </si>
  <si>
    <t xml:space="preserve">ACETAZOLAMIDA 250mg TABLETA </t>
  </si>
  <si>
    <t>ACETILCISTEINA 300mg/3mL SOLUCION INYECTABLE AMPOLLA</t>
  </si>
  <si>
    <t>ACETILCOLINA  20mg/2mL  POLVO PARA SOLUCION INYECTABLE VIAL</t>
  </si>
  <si>
    <t>ACICLOVIR  250 mg POLVO LIOFILIZADO PARA RECONSTITUIR A SOLUCION INYECTABLE VIAL (REG) (19945134-05)</t>
  </si>
  <si>
    <t>ACICLOVIR 200mg TABLETA</t>
  </si>
  <si>
    <t>ACICLOVIR 5% x 15g UNGÜENTO TUBO</t>
  </si>
  <si>
    <t>ACIDO ACETIL SALICILICO 100mg TABLETA</t>
  </si>
  <si>
    <t>ACIDO ASCORBICO AMPOLLA SOLUCIÓN INYECTABLE 500 MG / 5 ML.</t>
  </si>
  <si>
    <t>ACIDO RETINOICO 0,05% CREMA USO TOPICO TUBO</t>
  </si>
  <si>
    <t>ACIDO RETINOICO 0,05% LOCION USO TOPICO TUBO</t>
  </si>
  <si>
    <t xml:space="preserve">ACIDOS GRASOS 20%  x 500 mL SUSPENSION INYECTABLE FRASCO </t>
  </si>
  <si>
    <t>ADENOSINA 6mg/2mL SOLUCION INYECTABLE AMPOLLA</t>
  </si>
  <si>
    <t>AGUA ESTERIL 3000mL BOLSA PVC EMPAQUE ESTERIL POLIETILENO ALTA DENSIDAD</t>
  </si>
  <si>
    <t>AGUA ESTERIL 500mL BOLSA</t>
  </si>
  <si>
    <t>ALBENDAZOL  200mg TABLETA</t>
  </si>
  <si>
    <t>ALBENDAZOL 100mg/5mL x 10mL SUSPENSION ORAL FRASCO</t>
  </si>
  <si>
    <t>ALBUMINA HUMANA 20% x 50mL SOLUCION INYECTABLE BOLSA</t>
  </si>
  <si>
    <t>ALCOHOL ETILICO 96° SOLUCION INYECTABLE 10ML</t>
  </si>
  <si>
    <t>ALENDRONATO SODICO 70mg TABLETA</t>
  </si>
  <si>
    <t>ALFA METILDOPA  250mg TABLETA</t>
  </si>
  <si>
    <t xml:space="preserve">ALIMENTACIÓN ESPECIALIZADA PARA PERSONAS CON ENFERMEDADES PULMONARES FRASCOX 237ML </t>
  </si>
  <si>
    <t xml:space="preserve">ALIMENTO A BASE DE GLUTAMINA CON LACTOBACULLUS REUTERI (GLUTAPACK R)SOBRE x 15g </t>
  </si>
  <si>
    <t xml:space="preserve">ALIMENTO A BASE DE GLUTAMINA(GLUTAPACK-10)SOBRE x 15g </t>
  </si>
  <si>
    <t>ALIMENTO HIPERPROTEICO DENSAMENTE CALORICO CON HMB FRASCO 220mL ENSURE CLINICAL</t>
  </si>
  <si>
    <t>ALIMENTO HIPERPROTEICO DENSAMENTE CALORICO CON HMB LPC 500mL ENSURE CLINICAL 1.5</t>
  </si>
  <si>
    <t>ALIMENTO LÍQUIDO A BASE DE PROTEÍNAS PARA NIÑOS (PEDIASURE) FRASCO X 220ML</t>
  </si>
  <si>
    <t>ALIMENTO LÍQUIDO PARA PROPÓSITOS MÉDICOS ESPECIALES A BASE DE ALMIDÓN DE MAÍZ HIDROLIZADO, POLIMÉRICO E HIPERPROTEICO, CON EPA Y FOS, PARA SOPORTE NUTRICIONAL POR VÍA ORAL O SONDA DE PERSONAS A PARTIR DE 14 AÑOS CON DESNUTRICIÓN PROTEICO(PROSURE)</t>
  </si>
  <si>
    <t>ALIMENTO LÍQUIDO PARA PROPÓSITOS MÉDICOS ESPECIALES FÓRMULA OLIGOMÉRICA, NORMOCALÓRICA, A BASE DE MALTODEXTRINA, PROTEÍNA CONCENTRADA DE SUERO DE LECHE HIDROLIZADA, TRIGLICÉRIDOS DE CADENA MEDIA, ALMIDÓN DE MAÍZ, ACEITE DE SOYA, ACEITE DE COLZA, VITAMINAS Y MINERALES, PARA MANEJO NUTRICIONAL DE NIÑOS DE 1 A 13 AÑOS CON DESNUTRICIÓN PROTEICO CALÓRICA DE GRADO MODERADO(PEPTAMEN)</t>
  </si>
  <si>
    <t>ALIMENTO LÍQUIDO PARA PROPÓSITOS MÉDICOS ESPECIALES FÓRMULA OLIGOMÉRICA, NORMOCALÓRICA, A BASE DE MALTODEXTRINA, PROTEÍNA CONCENTRADA DE SUERO DE LECHE HIDROLIZADA, TRIGLICÉRIDOS DE CADENA MEDIA, ALMIDÓN DE MAÍZ, ACEITE DE SOYA, ACEITE DE COLZA, VITAMINAS Y MINERALES, PARA MANEJO NUTRICIONAL DE NIÑOS DE 1 A 13 AÑOS(PEPTAMEN JUNIOR)</t>
  </si>
  <si>
    <t>ALIMENTO LIQUIDO PARA PROPÓSITOS MEDICOS ESPECIALES, DENSAMENTE CALÓRICO, HIPERPROTEICO, CON ARGININA L.P.C X 1000ML</t>
  </si>
  <si>
    <t>ALIMENTO LIQUIDO PARA PROPÓSITOS MEDICOS ESPECIALES, DENSAMENTE CALÓRICO, HIPERPROTEICO, CON ARGININA, PARA PACIENTES CON ESTRÉS METABOLICO. PERATIVE® 1000ML</t>
  </si>
  <si>
    <t>ALIMENTO LÍQUIDO PARA PROPÓSITOS MÉDICOS ESPECIALES, OLIGOMÉRICO, HIPERPROTÉICO E IPERCALÓRICO, A BASE DE SOLIDOS DE JARABE DE MAÍZ Y PROTEÍNA HIDROLIZADA, CON ARGININA, EPA, DHA, PARA ALIMENTACIÓN POR SONDA, PARA ADULTOS CON DESNUTRICIÓN PROTEICO-CALÓRICA ODERADA O SEVERA (PIVOT®)</t>
  </si>
  <si>
    <t>ALIMENTO LÍQUIDO PARA PROPÓSITOS MÉDICOS ESPECIALES, POLIMÉRICO, HIPERCALÓRICO, A BASE DE ALMIDÓN DE MAÍZ HIDROLIZADO, CON PROTEÍNA LÁCTEA PARA EL MANEJO NUTRICIONAL DE PERSONAS A PARTIR DE 14 AÑOS DE EDAD, ADULTOS Y ADULTOS MAYORES QUE PRESENTEN DESNUTRICIÓN PROTEICO-CALÓRICA MODERADA O SEVERA(ENSURE® TWOCAL)</t>
  </si>
  <si>
    <t>ALIMENTO LÍQUIDO PARA PROPÓSITOS MÉDICOS
ESPECIALES, OLIGOMÉRICO,HIPERPROTEICO E
HIPOCALÓRICO PARA ALIMENTACIÓN POR SONDA (PIVOT)
1,5 KCAL L.P.C  X 1000 ML )</t>
  </si>
  <si>
    <t>ALIMENTO PARA PROPÓSITOS MÉDICOS ESPECIALES EN POLVO, FÓRMULA POLIMÉRICA HIPERCALÓRICA, HIPERPROTEICA, A BASE DE PROTEÍNA DE SUERO DE LECHE CON MALTODEXTRINA, VITAMINAS Y MINERALES PARA DAR SOPORTE NUTRICIONAL ORAL O POR SONDA A ADOLESCENTES MAYORES DE 14 AÑOS Y ADULTOS CON DESNUTRICIÓN PROTEICO-CALÓRICA(PROWHEY KALORI) lata 460g</t>
  </si>
  <si>
    <t>ALIMENTO PARA PROPÓSITOS MÉDICOS ESPECIALES HIPERCALORICA 1.3 KCAL/ML PARA ENFERMEDAD HEPATICA FRASCO  X 200 ML</t>
  </si>
  <si>
    <t>ALIMENTO PARA PROPOSITOS MEDICOS ESPECIALES POLIMÉRICO A BASE DE MALTODEXTRINA PARA PERSONAS CON DIABETES E HIPERGLICEMIA BOTELLA 237mL ORAL GLUCERNA</t>
  </si>
  <si>
    <t>ALIMENTO PARA PROPÓSITOS MÉDICOS ESPECIALES POLIMÉRICO A BASE DE MALTODEXTRINA, PARA PERSONAS CON DIABETES E HIPERGLICEMIA PARA ADMINISTRACIÓN ENTERAL (ORAL/SONDA). GLUCERNA 1.0 /1500 ml</t>
  </si>
  <si>
    <t>ALIMENTO PARA PROPÓSITOS MÉDICOS ESPECIALES, CORRESPONDIENTE A UNA FÓRMULA POLIMÉRICA A BASE DE MANÍ Y LÍPIDOS, CON VITAMINAS Y MINERALES SOBRE 92 GR /500 KCL RSA-001755-2016  CUM 20113506 (PLUMPY NUT)</t>
  </si>
  <si>
    <t>ALIMENTO PARA PROPÓSITOS MÉDICOS ESPECIALES, FÓRMULA LÍQUIDA, NORMOCALÓRICA, POLIMÉRICA, HIPERPROTEICA A BASE DE PROTEÍNA DE CASEINATO DE CALCIO OBTENIDA DE LA LECHE DE VACA, PROTEÍNA DE SOJA Y PROTEÍNA CONCENTRADA DE SUERO, L-ARGININA, L-PROLINA,.MALTODEXTRINA, ALMIDÓN DE TAPIOCA, JARABE DE GLUCOSA, ACEITE DE CANOLA Y SOYA, VITAMINAS Y MINERALES(NOVASOURCE PROLINE) 200 ml</t>
  </si>
  <si>
    <t>ALIMENTO PARA PROPÓSITOS MÉDICOS ESPECIALES, FÓRMULA OLIGOMÉRICA, HIPERPROTÉICA, NORMOCALÓRICA, A BASE DE PROTEÍNA HIDROLIZADA DEL SUERO DE LA LECHE, MEZCLA DE RBOHIDRATOS, LÍPIDOS CON FRUTOOLIGOSACARIDOS (FOS), INULINA, VITAMINAS Y MINERALES ( PEPTAMEN INTENSE VHP) 1000ml</t>
  </si>
  <si>
    <t>ALIMENTO PARA PROPÓSITOS MÉDICOS ESPECIALES, OLIGOMÉRICO, LÍQUIDO, NORMOPROTÉICO, NORMOCALÓRICO, A BASE DE MALTODEXTRINA Y PROTEÍNA HIDROLIZADA DEL SUERO DE LA LECHE, CON LÍPIDOS, VITAMINAS, MINERALES Y FIBRAS (INULINA Y FOS)(PEPTAMEN® PREBIO) 1000ml</t>
  </si>
  <si>
    <t>ALIMENTO PARA PROPÓSITOS MÉDICOS ESPECIALES, OLIGOMÉRICO, LÍQUIDO, NORMOPROTÉICO, NORMOCALÓRICO, A BASE DE MALTODEXTRINA Y PROTEÍNA HIDROLIZADA DEL SUERO DE LA LECHE, CON LÍPIDOS, VITAMINAS, MINERALES Y FIBRAS (INULINA Y FOS), PARA NIÑOS MAYORES DE 14 AÑOS Y ADULTOS CON DESNUTRICIÓN PROTEICO CALÓRICA MODERADA ASOCIADA( PEPTAMEN INTENSE VHP?</t>
  </si>
  <si>
    <t>ALIZAPRIDA 50MG TABLETA</t>
  </si>
  <si>
    <t xml:space="preserve">ALOPURINOL 100mg TABLETA </t>
  </si>
  <si>
    <t>ALOPURINOL 300mg TABLETA</t>
  </si>
  <si>
    <t>ALPRAZOLAM 0.25mg TABLETA</t>
  </si>
  <si>
    <t>ALPRAZOLAM 0.5 MG TABLETA</t>
  </si>
  <si>
    <t>ALPROSTADIL 20mcg/mL SOLUCION INYECTABLE (Cardiovascular) AMPOLLA (REG)</t>
  </si>
  <si>
    <t>ALPROSTADIL 500mcg/mL SOLUCION INYECTABLE  AMPOLLA (REG)</t>
  </si>
  <si>
    <t>ALTEPLASA 50mg POLVO PARA SOLUCION INYECTABLE (REG)</t>
  </si>
  <si>
    <t>ALUMINIO HIDROXIDO 4% + HIDROXIDO DE MAGNESIO 4% + SIMETICONA 0.4%  x 360mL SUSPENSION ORAL FRASCO</t>
  </si>
  <si>
    <t>ALUMINIO HIDROXIDO 60mg/mL x 360mL SUSPENSION ORAL FRASCO</t>
  </si>
  <si>
    <t xml:space="preserve">AMIKACINA 100mg/2mL SOLUCION INYECTABLE AMPOLLA </t>
  </si>
  <si>
    <t>AMIKACINA 500mg/2mL SOLUCION INYECTABLE AMPOLLA</t>
  </si>
  <si>
    <t>AMINOFILINA 240mg/10mL SOLUCION INYECTABLE AMPOLLA (19994652-02)</t>
  </si>
  <si>
    <t xml:space="preserve">AMIODARONA 150mg /3mL SOLUCION INYECTABLE AMPOLLA </t>
  </si>
  <si>
    <t xml:space="preserve">AMIODARONA 200mg TABLETA </t>
  </si>
  <si>
    <t xml:space="preserve">AMITRIPTILINA 25mg TABLETA </t>
  </si>
  <si>
    <t xml:space="preserve">AMLODIPINO  5mg TABLETA </t>
  </si>
  <si>
    <t>AMOXICILINA  500mg CAPSULA</t>
  </si>
  <si>
    <t xml:space="preserve">AMOXICILINA 5g POLVO PARA SUSPENSION ORAL FRASCO x 100mL </t>
  </si>
  <si>
    <t>AMPICILINA 1000 mg POLVO PARA SOLUCION INYECTABLE VIAL</t>
  </si>
  <si>
    <t xml:space="preserve">AMPICILINA 1g + SULBACTAM 0.5g   POLVO PARA SOLUCION INYECTABLE VIAL </t>
  </si>
  <si>
    <t>AMPICILINA 1g POLVO PARA SOLUCION INYECTABLE VIAL</t>
  </si>
  <si>
    <t>AMPICILINA 500mg CAPSULA</t>
  </si>
  <si>
    <t>AMPICILINA 500mg POLVO PARA SOLUCION INYECTABLE VIAL</t>
  </si>
  <si>
    <t>ANASTROZOL 1mg TABLETA</t>
  </si>
  <si>
    <t>ANFOTERICINA B 50mg POLVO PARA SOLUCION INYECTABLE VIAL</t>
  </si>
  <si>
    <t xml:space="preserve">ANFOTERICINA B COMPLEJO LIPIDICO 100 mg POLVO PARA SOLUCION INYECTABLE  VIAL </t>
  </si>
  <si>
    <t>ANFOTERICINA B COMPLEJO LIPIDICO 50 mg POLVO PARA SOLUCION INYECTABLE  VIAL</t>
  </si>
  <si>
    <t xml:space="preserve">ANFOTERICINA B LIPOSOMAL 50 MG  POLVO PARA SOLUCION INYECTABLE VIAL </t>
  </si>
  <si>
    <t>ANIDULAFUNGINA 100 MG POLVO LIOFILIZADO PARA RECONSTITUIR A SOLUCION INYECTABLE</t>
  </si>
  <si>
    <t>ANTIVENENO ANTICORAL POLIVALENTE 10mL SOLUCION INYECTABLE VIAL</t>
  </si>
  <si>
    <t>51191600;</t>
  </si>
  <si>
    <t>APIXABAN  2.5mg TABLETA</t>
  </si>
  <si>
    <t>APIXABAN  5mg TABLETA</t>
  </si>
  <si>
    <t xml:space="preserve">ARIPIPRAZOL 15mg TABLETA </t>
  </si>
  <si>
    <t xml:space="preserve">ASCORBICO ACIDO 500mg TABLETA </t>
  </si>
  <si>
    <t>ASPARAGINASA 10.000 UI POLVO PARA SOLUCION INYECTABLE VIAL</t>
  </si>
  <si>
    <t>ATAZANAVIR 300 mg + RITONAVIR 100 mg (FRASCO) X 30 TABLETAS</t>
  </si>
  <si>
    <t>ATORVASTATINA 20mg TABLETA</t>
  </si>
  <si>
    <t>ATORVASTATINA 40mg TABLETA</t>
  </si>
  <si>
    <t>ATROPINA SULFATO 1% x 5mL SOLUCION OFTALMICA FRASCO GOTERO</t>
  </si>
  <si>
    <t>ATROPINA SULFATO 1mg/1mL SOLUCION INYECTABLE AMPOLLA</t>
  </si>
  <si>
    <t>AZACITIDINA 100mg POLVO PARA SOLUCION INYECTABLE VIAL (REG)</t>
  </si>
  <si>
    <t xml:space="preserve">AZATIOPRINA 50mg TABLETA </t>
  </si>
  <si>
    <t>AZITROMICINA 200mg/5mL x 15mL POLVO PARA SUSPENSION ORAL FRASCO</t>
  </si>
  <si>
    <t>AZITROMICINA 500mg  TABLETA</t>
  </si>
  <si>
    <t>AZTREONAM 1g  POLVO PARA SOLUCION INYECTABLE VIAL</t>
  </si>
  <si>
    <t>AZUL DE METILENO 50mg/5mL SOLUCION INYECTABLE AMPOLLA</t>
  </si>
  <si>
    <t>BACLOFENO 10mg TABLETA</t>
  </si>
  <si>
    <t>BECLOMETASONA DIPROPIONATO 250mcg SOLUCION PARA INHALACION BUCAL 200 DOSIS x INHALADOR</t>
  </si>
  <si>
    <t>BECLOMETASONA DIPROPIONATO 50mcg SOLUCION PARA INHALACION BUCAL 200 DOSIS x INHALADOR</t>
  </si>
  <si>
    <t>BENDAMUSTINA POLVO PARA SOLUCION INYECTABLE 100mg VIAL</t>
  </si>
  <si>
    <t>BENOXINATO CLORHIDRATO 0.4% x 15mL SOLUCION OFTALMICA FRASCO GOTERO</t>
  </si>
  <si>
    <t xml:space="preserve">BETAHISTINA 16mg TABLETA </t>
  </si>
  <si>
    <t xml:space="preserve">BETAMETASONA 0.05% x 40g CREMA USO TOPICO TUBO </t>
  </si>
  <si>
    <t>BETAMETASONA 4 mg/mL SOLUCION INYECTABLE AMPOLLA</t>
  </si>
  <si>
    <t>BETAMETILDIGOXINA 0.1mg TABLETA</t>
  </si>
  <si>
    <t xml:space="preserve">BETAMETILDIGOXINA 0.2 mg/2mL SOLUCION INYECTABLE AMPOLLA </t>
  </si>
  <si>
    <t xml:space="preserve">BEVACIZUMAB 100mg/4mL POLVO PARA SOLUCION INYECTABLE VIAL (REG) </t>
  </si>
  <si>
    <t>BEVACIZUMAB 400mg/16mL POLVO PARA SOLUCION INYECTABLE VIAL (REG)</t>
  </si>
  <si>
    <t xml:space="preserve">BICALUTAMIDA 150mg TABLETA (REG) </t>
  </si>
  <si>
    <t>BIPERIDENO 2mg TABLETA</t>
  </si>
  <si>
    <t>BISACODILO 5 mg TABLETA DE LIBERACION RETARDADA</t>
  </si>
  <si>
    <t>BISOPROLOL X 5 MG TABLETA</t>
  </si>
  <si>
    <t>Und</t>
  </si>
  <si>
    <t>BLEOMICINA SULFATO 15 UI POLVO PARA SOLUCION INYECTABLE VIAL</t>
  </si>
  <si>
    <t>BORTEZOMIB 3.5mg POLVO PARA SOLUCION INYECTABLE VIAL (REG)</t>
  </si>
  <si>
    <t>BOSENTAN 62.5 mg TABLETA (REG)</t>
  </si>
  <si>
    <t>BRENTUXIMAB - VIAL POLVO PARA RECONSTITUIR X 50 MG.</t>
  </si>
  <si>
    <t>BROMURO DE IPRATROPIO 20mcg/Dosis x 10mL  SOLUCION PARA INHALACION x 200 DOSIS INHALADOR</t>
  </si>
  <si>
    <t xml:space="preserve">BROMURO DE PANCURONIO 4 MG/2 ML </t>
  </si>
  <si>
    <t>BUDESONIDA 0.5mg/2mL SUSPENSION PARA INHALACION/NEBULIZACION AMPOLLA</t>
  </si>
  <si>
    <t>BUDESONIDA 160 mcg + FORMOTEROL 4,5 mcg  POLVO PARA INHALACION (REG)/120 dosis</t>
  </si>
  <si>
    <t xml:space="preserve">BUPIVACAINA CLORHIDRATO 0.5% + EPINEFRINA 1:200000 x 10mL SOLUCION INYECTABLE AMPOULEPACK </t>
  </si>
  <si>
    <t>BUPIVACAINA CLORHIDRATO PESADA 0.5% x 4mL SOLUCION INYECTABLE RAQUIDEA AMPOULEPACK</t>
  </si>
  <si>
    <t>BUPIVACAINA CLORHIDRATO SIMPLE  50mg/10mL SOLUCION INYECTABLE AMPOULEPACK</t>
  </si>
  <si>
    <t>BUPRENORFINA 10 MG PARCHE TRASNDERMICO</t>
  </si>
  <si>
    <t>BUPRENORFINA 20MG/25 cm2 (35mcg/h) PARCHE TRANSDERMICO</t>
  </si>
  <si>
    <t>BUPRENORFINA 30 MG PARCHE TRASNDERMICO</t>
  </si>
  <si>
    <t>BUPRENORFINA 40 MG PARCHE TRASNDERMICO</t>
  </si>
  <si>
    <t xml:space="preserve">CABAZITAXEL AMPOLLA DE 60 MG </t>
  </si>
  <si>
    <t>CABERGOLINA 0,5MG TABLETA</t>
  </si>
  <si>
    <t xml:space="preserve">CAFEINA CITRATO 20 mg/mL SOLUCION INYECTABLE AMPOLLA (Equivalente cafeína 10mg/mL) </t>
  </si>
  <si>
    <t>CALCIO CARBONATO 600mg TABLETA</t>
  </si>
  <si>
    <t xml:space="preserve">CALCIO CARBONATO 600mg+VITAMINA D3 200 UI TABLETA </t>
  </si>
  <si>
    <t xml:space="preserve">CALCIO GLUCONATO 10% x 10mL SOLUCION INYECTABLE AMPOULEPACK </t>
  </si>
  <si>
    <t xml:space="preserve">CALCITRIOL  0.25mcg CAPSULA </t>
  </si>
  <si>
    <t>CAPECITABINA 500mg TABLETA (REG)</t>
  </si>
  <si>
    <t>CAPTOPRIL 25mg TABLETA</t>
  </si>
  <si>
    <t>CARBAMAZEPINA 200mg TABLETA (REG)</t>
  </si>
  <si>
    <t xml:space="preserve">CARBAMAZEPINA 20mg/mL x 120mL SUSPENSION ORAL FRASCO </t>
  </si>
  <si>
    <t xml:space="preserve">CARBETOCINA 100 MCG/ML SOLUCION INYECTABLE AMPOLLA REG </t>
  </si>
  <si>
    <t xml:space="preserve">CARBIDOPA 25mg+LEVODOPA 250mg TABLETA </t>
  </si>
  <si>
    <t>CARBON ACTIVADO 20g/100mL SUSPENSION  ORAL FRASCO POR 50g/250mL</t>
  </si>
  <si>
    <t xml:space="preserve">CARBOPLATINO 450mg SOLUCION INYECTABLE VIAL </t>
  </si>
  <si>
    <t>CARBOXIMETILCELULOSA 0.5-1% SOL.OFT.</t>
  </si>
  <si>
    <t xml:space="preserve">CARVEDILOL 12.5mg TABLETAS (REG) </t>
  </si>
  <si>
    <t xml:space="preserve">CARVEDILOL 25mg TABLETA (REG) </t>
  </si>
  <si>
    <t>CARVEDILOL 6.25mg TABLETA (REG)</t>
  </si>
  <si>
    <t xml:space="preserve">CASPOFUNGINA 50mg POLVO PARA SOLUCION INYECTABLE VIAL </t>
  </si>
  <si>
    <t>CASPOFUNGINA 70mg POLVO PARA SOLUCION INYECTABLE (REG)</t>
  </si>
  <si>
    <t xml:space="preserve">CEFALEXINA 3000mg POLVO PARA SUSPENSION ORAL FRASCO 60mL (50mg/mL) </t>
  </si>
  <si>
    <t>CEFALEXINA 500 mg CAPSULA DURA</t>
  </si>
  <si>
    <t xml:space="preserve">CEFAZOLINA SODICA 1g  POLVO PARA SOLUCION INYECTABLE VIAL </t>
  </si>
  <si>
    <t> 51101594</t>
  </si>
  <si>
    <t>CEFEPIME 1g POLVO PARA SOLUCION INYECTABLE VIAL</t>
  </si>
  <si>
    <t>CEFRADINA 1g POLVO PARA SOLUCION INYECTABLE VIAL</t>
  </si>
  <si>
    <t>CEFRADINA 500mg CAPSULAS</t>
  </si>
  <si>
    <t>CEFTAROLINA FOSAMILO 600MG POLVO PARA SOLUCION INYECTABLE VIAL (REG)</t>
  </si>
  <si>
    <t xml:space="preserve">CEFTAZIDIMA 2g+ AVIBACTAM 0,5g POLVO PARA SLN INYECTABLE (VIAL) </t>
  </si>
  <si>
    <t>CEFTOLOZANO 1 g +TAZOBACTAM 0.5 g POLVO PARA SOLUCION INYECTABLE VIAL</t>
  </si>
  <si>
    <t xml:space="preserve">CEFTRIAXONA 1g  POLVO PARA SOLUCION INYECTABLE VIAL </t>
  </si>
  <si>
    <t xml:space="preserve">CEFUROXIMA AXETILO 250mg/5mL GRANULOS PARA SUSPENSION x 70mL </t>
  </si>
  <si>
    <t>CEFUROXIMA SODICA 750 MG POLVO ESTERIL PARA RECONSTITUIR</t>
  </si>
  <si>
    <t>CETUXIMAB 5mg/mL SOLUCION INYECTABLE VIAL (100MG/20ML) (REG) "</t>
  </si>
  <si>
    <t>CIANOCOBALAMINA 1mg/mL SOLUCION INYECTABLE AMPOLLA</t>
  </si>
  <si>
    <t>CICLOFOSFAMIDA 1g POLVO PARA SOLUCION INYECTABLE VIAL</t>
  </si>
  <si>
    <t>CICLOFOSFAMIDA 500mg POLVO PARA SOLUCION INYECTABLE VIAL</t>
  </si>
  <si>
    <t>CICLOFOSFAMIDA 50mg GRAGEAS</t>
  </si>
  <si>
    <t>51151605 </t>
  </si>
  <si>
    <t>CICLOPENTOLATO DE HCL  1% SOLUCION OFTALMICA</t>
  </si>
  <si>
    <t xml:space="preserve">CICLOSPORINA 50mg CAPSULA BLANDA (REG) </t>
  </si>
  <si>
    <t xml:space="preserve">CILOSTAZOL 100mg TABLETA (REG) </t>
  </si>
  <si>
    <t xml:space="preserve">CILOSTAZOL 50mg TABLETA (REG) </t>
  </si>
  <si>
    <t xml:space="preserve">CIPROFLOXACINA 100mg/10mL SOLUCION INYECTABLE VIAL </t>
  </si>
  <si>
    <t xml:space="preserve">CIPROFLOXACINA 3mg + DEXAMETASONA 1 mg GOTAS OTICAS 7.5 ml </t>
  </si>
  <si>
    <t>CIPROFLOXACINA 3mg/mL x 5mL SOLUCION OFTALMICA FRASCO GOTERO</t>
  </si>
  <si>
    <t xml:space="preserve">CIPROFLOXACINA 500mg TABLETA </t>
  </si>
  <si>
    <t xml:space="preserve">CIPROTERONA ACETATO 50mg TABLETA </t>
  </si>
  <si>
    <t xml:space="preserve">CISATRACURIO BESILATO 10mg POLVO PARA SOLUCION INYECTABLE VIAL </t>
  </si>
  <si>
    <t>CISPLATINO 50mg/50mL SOLUCION INYECTABLE VIAL</t>
  </si>
  <si>
    <t xml:space="preserve">CITARABINA 1000MG/10ML SOLUCION INYECTABLE VIAL (REG) </t>
  </si>
  <si>
    <t>CITARABINA 500mg/10mL SOLUCION INYECTABLE VIAL (REG)</t>
  </si>
  <si>
    <t xml:space="preserve">CITRATO DE CALCIO 1500 mg + VITAMINA D3 200 U.I TABLETA </t>
  </si>
  <si>
    <t xml:space="preserve">CLADRIBINA 10mg/5ml SOLUCION INYECTABLE VIAL (REG) </t>
  </si>
  <si>
    <t xml:space="preserve">CLARITROMICINA 500mg POLVO LIOFILIADO  PARA SOLUCION INYECTABLE VIAL </t>
  </si>
  <si>
    <t xml:space="preserve">CLARITROMICINA 500mg TABLETA </t>
  </si>
  <si>
    <t>CLEMASTINA 2mg/2mL SOLUCION INYECTABLE AMPOLLA</t>
  </si>
  <si>
    <t>CLINDAMICINA 300mg CAPSULA</t>
  </si>
  <si>
    <t xml:space="preserve">CLINDAMICINA 600mg/4mL SOLUCION INYECTABLE AMPOLLA </t>
  </si>
  <si>
    <t>CLOBAZAM 10 MG TABLETAS</t>
  </si>
  <si>
    <t>CLOBAZAM 20 MG TABLETAS</t>
  </si>
  <si>
    <t>CLOHIDRATO DE MOXIFLOXACINA  0,5% DEXAMETASONA 0,1% SOLUCION OFTALMICA</t>
  </si>
  <si>
    <t>CLONAZEPAM 0.5mg TABLETA</t>
  </si>
  <si>
    <t>CLONAZEPAM 2.5mg/mL x 20mL SOLUCION ORAL FRASCO</t>
  </si>
  <si>
    <t>CLONAZEPAM 2mg TABLETA</t>
  </si>
  <si>
    <t xml:space="preserve">CLONIDINA CLORHIDRATO 150mcg TABLETA </t>
  </si>
  <si>
    <t xml:space="preserve">CLOPIDOGREL 75mg TABLETA RECUBIERTA (REG) </t>
  </si>
  <si>
    <t xml:space="preserve">CLORFENIRAMINA MALEATO 2 mg/ 5mL x 120mL JARABE FRASCO </t>
  </si>
  <si>
    <t>CLORFENIRAMINA MALEATO 4mgTABLETA</t>
  </si>
  <si>
    <t>CLORHIDRATO  DE PROPARACAINA AL 0,5% SOLUCION OFTALMICA</t>
  </si>
  <si>
    <t>CLOROQUINA  FOSFATO 250mg  [BASE 150mg] TABLETA</t>
  </si>
  <si>
    <t>CLORURO DE SODIO 0.9% x 1000mL PARA IRRIGACION PVC EMPAQUE ESTERIL POLIETILENO ALTA DENSIDAD</t>
  </si>
  <si>
    <t>CLORURO DE SODIO 0.9% x 100mL SOLUCION INYECTABLE BOLSA</t>
  </si>
  <si>
    <t xml:space="preserve">CLORURO DE SODIO 0.9% x 250mL SOLUCION INYECTABLE BOLSA </t>
  </si>
  <si>
    <t>CLORURO DE SODIO 0.9% x 500mL SOLUCION INYECTABLE BOLSA</t>
  </si>
  <si>
    <t>CLOTRIMAZOL 1% x 40g CREMA  USO TOPICO TUBO</t>
  </si>
  <si>
    <t xml:space="preserve">CLOTRIMAZOL 1% x 40g CREMA VAGINAL TUBO </t>
  </si>
  <si>
    <t xml:space="preserve">CLOTRIMAZOL 100 MG TABLETA VAGINAL </t>
  </si>
  <si>
    <t>CLOTRIMAZOL 100mg OVULO USO VAGINAL</t>
  </si>
  <si>
    <t xml:space="preserve">CLOZAPINA 100mg TABLETA </t>
  </si>
  <si>
    <t xml:space="preserve">CLOZAPINA 25mg TABLETA </t>
  </si>
  <si>
    <t>COLCHICINA 0.5mg TABLETA</t>
  </si>
  <si>
    <t>COLESTIRAMINA 4g POLVO GRANULADO SOBRE x 9g</t>
  </si>
  <si>
    <t xml:space="preserve">COLISTINA BASE 150mg POLVO PARA SOLUCION INYECTABLE VIAL (Equivalente 384mg) (REG) </t>
  </si>
  <si>
    <t>COMPLEJO DE PROTROMBINA HUMANA 500UI POLVO PARA SOLUCION INYECTABLE VIAL</t>
  </si>
  <si>
    <t>CROMOGLICATO DE SODIO 2% x 5mL SOLUCION OFTALMICA FRASCO GOTERO</t>
  </si>
  <si>
    <t>DABIGATRAN ETEXILATO MESILATO 150mg CAPSULA (REG)</t>
  </si>
  <si>
    <t>DACARBAZINA 200mg POLVO PARA SOLUCION INYECTABLE VIAL</t>
  </si>
  <si>
    <t xml:space="preserve">DACTINOMICINA 0.5mg POLVO PARA SOLUCION INYECTABLE VIAL </t>
  </si>
  <si>
    <t xml:space="preserve">DANAZOL 200 mg CAPSULA DURA </t>
  </si>
  <si>
    <t xml:space="preserve">DAPAGLIFLOZINA 10 MG TABLETA  </t>
  </si>
  <si>
    <t>DAPTOMICINA 500mg POLVO PARA SOLUCION INYECTABLE VIAL</t>
  </si>
  <si>
    <t>DASATINIB 100mg TABLETA (REG)</t>
  </si>
  <si>
    <t xml:space="preserve">DASATINIB 70mg TABLETA </t>
  </si>
  <si>
    <t>DAUNORRUBICINA 20mg POLVO PARA SOLUCION INYECTABLE VIAL</t>
  </si>
  <si>
    <t>DEFERASIROX X 360 MG TABLETA</t>
  </si>
  <si>
    <t>DEFLAZACORT 30mg TABLETA (REG)</t>
  </si>
  <si>
    <t xml:space="preserve">DEGARELIX ACETATO 80mg POLVO PARA SUSPENSION INYECTABLE VIAL (REG) </t>
  </si>
  <si>
    <t xml:space="preserve">DENOSUMAB 60mg/mL SOLUCION INYECTABLE JERINGA PRECARGADA </t>
  </si>
  <si>
    <t xml:space="preserve">DENOSUMAB 70mg/1mL x 1.7mL (120 MG) SOLUCION INYECTABLE </t>
  </si>
  <si>
    <t xml:space="preserve">DESMOPRESINA ACETATO 0.1mg/mL x 6mL SOLUCION NASAL FRASCO ATOMIZADOR (REG) </t>
  </si>
  <si>
    <t xml:space="preserve">DESMOPRESINA ACETATO 15mcg/1mL SOLUCION INYECTABLE AMPOLLA (REG) </t>
  </si>
  <si>
    <t xml:space="preserve">DEXAMETASONA 1mg + NEOMICINA 3.5mg + POLIMIXINA B 6.000UI x (5mL) SUSPENSION OFTALMICA FRASCO </t>
  </si>
  <si>
    <t>DEXAMETASONA 8mg/2mL  SOLUCION INYECTABLE AMPOLLA</t>
  </si>
  <si>
    <t xml:space="preserve">DEXAMETASONA FOSFATO 4mg/1mL SOLUCION INYECTABLE AMPOLLA </t>
  </si>
  <si>
    <t>DEXMEDETOMIDINA 200mcg/2mL SOLUCION INYECTABLE  VIAL (REG)</t>
  </si>
  <si>
    <t>DEXRAZOXANE 500 MG AMPOLLA</t>
  </si>
  <si>
    <t>DEXTROSA 10% x 500mL SOLUCION INYECTABLE BOLSA</t>
  </si>
  <si>
    <t xml:space="preserve">DEXTROSA 5% x 500mL SOLUCION INYECTABLE BOLSA </t>
  </si>
  <si>
    <t>DEXTROSA 50% x 500mL SOLUCION INYECTABLE BOLSA</t>
  </si>
  <si>
    <t>DIAZEPAM 10mg SOLUCION INYECTABLE AMPOLLA</t>
  </si>
  <si>
    <t>DICLOFENACO SODICO 50mg TABLETA</t>
  </si>
  <si>
    <t xml:space="preserve">DICLOFENACO SODICO 75mg SOLUCION INYECTABLE AMPOLLA </t>
  </si>
  <si>
    <t xml:space="preserve">DICLOXACILINA 500mg CAPSULA </t>
  </si>
  <si>
    <t>DIFENHIDRAMINA CLORHIDRATO 12.5mg /5mL JARABE FRASCO x 120 ML</t>
  </si>
  <si>
    <t>DIFENHIDRAMINA CLORHIDRATO 50mg CAPSULA</t>
  </si>
  <si>
    <t xml:space="preserve">DIHIDROCODEINA 2.42mg/mL x 120mL SOLUCION ORAL FRASCO </t>
  </si>
  <si>
    <t>DIMENHIDRINATO 50mg TABLETA</t>
  </si>
  <si>
    <t xml:space="preserve">DIOSMINA 450mg + HESPERIDINA 50mg (500mg) CAPSULA BLANDA </t>
  </si>
  <si>
    <t>DIPIRONA 1g/2mL SOLUCION INYECTABLE AMPOLLA</t>
  </si>
  <si>
    <t>DOBUTAMINA 250mg/5mL SOLUCION INYECTABLE AMPOLLA</t>
  </si>
  <si>
    <t>DOBUTAMINA CLORHIDRATO 250mg/20mL SOLUCION INYECTABLE VIAL</t>
  </si>
  <si>
    <t xml:space="preserve">DOCETAXEL TRIHIDRATO 80mg/2mL POLVO PARA SOLUCION INYECTABLE VIAL (REG) </t>
  </si>
  <si>
    <t>DOLUTEGRAVIR 50 mg  FRASCO X 30 TABLETAS (REG)</t>
  </si>
  <si>
    <t xml:space="preserve">DOMPERIDONA 1mg/mL SUSPENSION ORAL FRASCO 60 ml (REG) </t>
  </si>
  <si>
    <t>DOMPERIDONA TABLETAS 10 MG (REG)</t>
  </si>
  <si>
    <t xml:space="preserve">DOPAMINA 200mg/5mL SOLUCION INYECTABLE AMPOLLA (REG) </t>
  </si>
  <si>
    <t xml:space="preserve">DORIPENEM 500mg POLVO PARA SOLUCION INYECTABLE VIAL (REG) </t>
  </si>
  <si>
    <t>DORZOLAMIDA 20mg/mL +TIMOLOL 5mg/mL x 6mL SOLUCION OFTALMICA FRASCO GOTERO (REG)</t>
  </si>
  <si>
    <t>DOXICICLINA 100mg CAPSULA</t>
  </si>
  <si>
    <t xml:space="preserve">DOXORRUBICINA 10 MG/ 5ML POLVO PARA SOLUCION INYECTABLE VIAL (REG) </t>
  </si>
  <si>
    <t>DOXORRUBICINA 50mg /25ml  SOLUCION INYECTABLE VIAL (REG)</t>
  </si>
  <si>
    <t xml:space="preserve">DOXORRUBICINA PEGILADA 20 MG SUSPENSIÓN INYECTABLE </t>
  </si>
  <si>
    <t xml:space="preserve">DOXORUBICINA LIPOSOMAL 20 mg/10mL SUSPENSION INYECTBLE AMPOLLA (REG) </t>
  </si>
  <si>
    <t xml:space="preserve">EFAVIRENZ 600mg TABLETA FRASCO (REG) </t>
  </si>
  <si>
    <t>ELTROMBOPAG 100mg TABLETA RECUBIERTA (REG)</t>
  </si>
  <si>
    <t>ELTROMBOPAG 25mg TABLETA RECUBIERTA (REG)</t>
  </si>
  <si>
    <t>ELTROMBOPAG 50mg TABLETA RECUBIERTA (REG)</t>
  </si>
  <si>
    <t xml:space="preserve">EMPAGLIFLOZINA 10MG  TABLETA </t>
  </si>
  <si>
    <t xml:space="preserve">EMTRICITABINA 200mg +TENOFOVIR 300mg FRASCO X 30 TABLETAS CUM (REG) </t>
  </si>
  <si>
    <t xml:space="preserve">ENALAPRIL MALEATO 20mg TABLETA </t>
  </si>
  <si>
    <t xml:space="preserve">ENALAPRIL MALEATO 5mgTABLETA </t>
  </si>
  <si>
    <t>ENEMA DE FOSFATO DE SODIO DIBASICO 6 g + FOSFATO  DE SODIO MONOBÁSICO 16g x 133 mL SOLUCION RECTAL BOLSA</t>
  </si>
  <si>
    <t>ENEMA DE FOSFATO DE SODIO DIBASICO 6g + FOSFATO DE SODIO MONOBASICO 16g x 133 mL SOLUCION ORAL FRASCO</t>
  </si>
  <si>
    <t>ENOXAPARINA SODICA 20mg /0.2mL SOLUCION INYECTABLE JERINGA PRECARGADA</t>
  </si>
  <si>
    <t>ENOXAPARINA SODICA 40mg /0.4mL SOLUCION INYECTABLE JERINGA PRECARGADA</t>
  </si>
  <si>
    <t>ENOXAPARINA SODICA 60mg /0.6mL SOLUCION INYECTABLE JERINGA PRECARGADA</t>
  </si>
  <si>
    <t xml:space="preserve">ENOXAPARINA SODICA 80mg /0.8mL SOLUCION INYECTABLE JERINGA PRECARGADA </t>
  </si>
  <si>
    <t>ENZALUTAMIDA TABLETA DE 40 MG</t>
  </si>
  <si>
    <t>511517 A</t>
  </si>
  <si>
    <t>EPINEFRINA 1mg/mL SOLUCION INYECTABLE AMPOLLA</t>
  </si>
  <si>
    <t>EPLERENONA 25 mg  TABLETAS</t>
  </si>
  <si>
    <t xml:space="preserve">ERGONOVINA MALEATO 0.2mg/mL SOLUCION INYECTABLE AMPOLLA </t>
  </si>
  <si>
    <t>ERITROMICINA 500mg TABLETA</t>
  </si>
  <si>
    <t>ERITROMICINA 50mg/mL x 60mL  SUSPENSION ORAL FRASCO</t>
  </si>
  <si>
    <t>ERITROPOYETINA 2000UI  SOLUCION INYECTABLE VIAL</t>
  </si>
  <si>
    <t>ERITROPOYETINA 30.000UI SOLUCION INYECTABLE JERINGA PRECARGADA (REG)</t>
  </si>
  <si>
    <t>ERITROPOYETINA 4000UI  SOLUCION INYECTABLE VIAL</t>
  </si>
  <si>
    <t xml:space="preserve">ERTAPENEM 1g POLVO PARA SOLUCION INYECTABLE VIAL (REG) </t>
  </si>
  <si>
    <t>ESCITALOPRAM OXALATO 10mg TABLETA</t>
  </si>
  <si>
    <t xml:space="preserve">ESOMEPRAZOL 20mg CAPSULA </t>
  </si>
  <si>
    <t>ESPIRAMICINA 3000000 UI TABLETA</t>
  </si>
  <si>
    <t>ESPIRONOLACTONA 100mg TABLETA</t>
  </si>
  <si>
    <t>ESPIRONOLACTONA 25mg TABLETA</t>
  </si>
  <si>
    <t>ESTROGENOS CONJUGADOS 0.625mg/g x 20g CREMA TOPICA USO VAGINAL TUBO</t>
  </si>
  <si>
    <t xml:space="preserve">ETILEFRINA 10mg/ml  SOLUCION INYECTABLE AMPOLLA </t>
  </si>
  <si>
    <t>ETONOGESTREL 68 mg IMPLANTE TRANSDERMICO (REG)</t>
  </si>
  <si>
    <t>ETOPOSIDO FOSFATO 100mg POLVO PARA SOLUCION INYECTABLE VIAL</t>
  </si>
  <si>
    <t xml:space="preserve">EXTRACTO ACUOSO DE TRITICUM VULGARE 15% GASA </t>
  </si>
  <si>
    <t xml:space="preserve">EXTRACTO ACUOSO DE TRITICUM VULGARE 15% x 32g CREMA USO TOPICO TUBO </t>
  </si>
  <si>
    <t>FABOTERAPICO ANTIOFIDICO POLIVALENTE 10mL SOLUCION INYECTABLE VIAL</t>
  </si>
  <si>
    <t>FABOTERAPICO POLIVALENTE ANTIALACRAN 1.8mg POLVO PARA SOLUCION INYECTABLE  VIAL</t>
  </si>
  <si>
    <t xml:space="preserve">FENITOINA 100mg TABLETA </t>
  </si>
  <si>
    <t xml:space="preserve">FENITOINA 250mg SOLUCION INYECTABLE AMPOLLA </t>
  </si>
  <si>
    <t>FENITOINA 25mg/mL x 240mL SOLUCION ORAL FRASCO</t>
  </si>
  <si>
    <t>FENTANILO 25 MCG PARCHES</t>
  </si>
  <si>
    <t>FENTANILO CITRATO 50mcg/mL x 10mL SOLUCION INYECTABLE AMPOLLA</t>
  </si>
  <si>
    <t xml:space="preserve">FIBRINOGENO HUMANO 1 GR POLVO PARA SOLUCION INYECTABLE VIAL </t>
  </si>
  <si>
    <t>Res 3514/2019</t>
  </si>
  <si>
    <t xml:space="preserve">FILGRASTIM 300mcg/0.5mL SOLUCION INYECTABLE JERNGA PRECARGADA (REG) </t>
  </si>
  <si>
    <t xml:space="preserve">FITOMENADIONA 10 mg/Ml SOLUCION INYECTABLE AMPOLLA </t>
  </si>
  <si>
    <t>FITOMENADIONA 1mg/mL SOLUCION INYECTABLE AMPOLLA</t>
  </si>
  <si>
    <t>FLUCITOSINA 500 mg CAPSULAS</t>
  </si>
  <si>
    <t xml:space="preserve">FLUCONAZOL 200mg CAPSULA </t>
  </si>
  <si>
    <t>FLUCONAZOL 200mg/100mL SOLUCION INYECTABLE BOLSA</t>
  </si>
  <si>
    <t xml:space="preserve">FLUCONAZOL 50 mg/5 mL POLVO PARA RECONSTITUIR A SUSPENSIÓNORAL FRASCO X 20ml </t>
  </si>
  <si>
    <t xml:space="preserve">FLUDARABINA 50mg POLVO PARA SOLUCION INYECTABLE VIAL (REG) </t>
  </si>
  <si>
    <t xml:space="preserve">FLUDROCORTISONA 0.1 MG TABLETAS </t>
  </si>
  <si>
    <t xml:space="preserve">FLUMAZENIL 0.5mg/5mL  SOLUCION INYECTABLE AMPOLLA </t>
  </si>
  <si>
    <t>FLUOROMETALONA 1mg/mL x 5mL SUSPENSION OFTALMICA FRASCO GOTERO</t>
  </si>
  <si>
    <t>FLUOROURACILO 500mg/10mL SOLUCION INYECTABLE VIAL</t>
  </si>
  <si>
    <t>FLUOXETINA CLORHIDRATO 20mg CAPSULA</t>
  </si>
  <si>
    <t>FLUOXETINA CLORHIDRATO 20mg/5mL x 70mL JARABE FRASCO</t>
  </si>
  <si>
    <t>FLUTICASONA SPRAY NASAL</t>
  </si>
  <si>
    <t xml:space="preserve">FOLICO ACIDO 1mg TABLETA </t>
  </si>
  <si>
    <t xml:space="preserve">FOLINATO DE CALCIO 50mg POLVO PARA SOLUCION INYECTABLE VIAL </t>
  </si>
  <si>
    <t xml:space="preserve">FONDAPARINUX SODICO 2.5MG/0.5ML JERINGA PRELLENADA REG </t>
  </si>
  <si>
    <t>FONDAPARINUX SODICO 7.5MG/0.6ML JERINGA PRELLENADA</t>
  </si>
  <si>
    <t>FORMULA COMPLETA INFANTIL HIPERCALORICA. INFATRINI LATA x 400 gr</t>
  </si>
  <si>
    <t>FORMULA INFANTIL CON HIERRO CONTINUIDAD X 400 GRS</t>
  </si>
  <si>
    <t>FORMULA INFANTIL EXTENSAMENTE HIDROLIZADA X 400 GRS</t>
  </si>
  <si>
    <t>FORMULA INFANTIL EXTENSAMENTE HIDROLIZADA X 400 GRS NUTRILON RSA-0009420-2019 CUM(20175052)</t>
  </si>
  <si>
    <t>FORMULA INFANTIL POLVO PARA LACTANTES FACIL DIGESTION X 360 GRS</t>
  </si>
  <si>
    <t>FORMULA LACTEA TERAPEUTICA FASE 1 DESNUTRICION F-75 x 400 Grs</t>
  </si>
  <si>
    <t xml:space="preserve">FORMULA LIQUIDA DE INICIACION PARA LACTANTES DE 0-6 MESES x 70 mL </t>
  </si>
  <si>
    <t>FORMULA LIQUIDA INICIACION PARA LACTANTES 0 A 6 MESES X 2 ONZAS</t>
  </si>
  <si>
    <t>FORMULA LIQUIDA PARA LACTANTES PREMATUROS X 2 ONZAS</t>
  </si>
  <si>
    <t>FOSAPREPITANT DIMEGLUMINA 150mg POLVO PARA SOLUCION INYECTABLE VIAL</t>
  </si>
  <si>
    <t>FOSCARNET X 24 MG/ML SOL FRASCO X 500 ML</t>
  </si>
  <si>
    <t> 51101548 </t>
  </si>
  <si>
    <t xml:space="preserve">FOSFOMICINA DISODICA 4g POLVO PARA SOLUCION INYECTABLE VIAL  </t>
  </si>
  <si>
    <t xml:space="preserve">FOSFOMICINA TROMETAMOL 3g x 8,7g POLVO GRANULOS PARA SOLUCION ORAL SOBRE </t>
  </si>
  <si>
    <t>FULVESTRANT 250mg/5mL SOLUCION INYECTABLE VIAL (REG)</t>
  </si>
  <si>
    <t>FUROSEMIDA 20mg/2mL SOLUCION INYECTABLE AMPOLLA</t>
  </si>
  <si>
    <t xml:space="preserve">FUROSEMIDA 40mg TABLETA </t>
  </si>
  <si>
    <t>GABAPENTIN 300mg CAPSULA</t>
  </si>
  <si>
    <t>GANCICLOVIR SODICO 500mg POLVO PARA SOLUCION INYECTABLE VIAL (REG)</t>
  </si>
  <si>
    <t>GEMCITABINA CLORHIDRATO 1g POLVO PARA SOLUCION INYECTABLE VIAL</t>
  </si>
  <si>
    <t xml:space="preserve">GEMFIBROZILO 600mg CAPSULA DURA </t>
  </si>
  <si>
    <t xml:space="preserve">GENTAMICINA SULFATO 0.3%  x 6mL SOLUCION OFTALMICA FRASCO GOTERO </t>
  </si>
  <si>
    <t xml:space="preserve">GENTAMICINA SULFATO 80mg/2 ml SOLUCION INYECTABLE AMPOLLA </t>
  </si>
  <si>
    <t>51181516 G</t>
  </si>
  <si>
    <t>GLIBENCLAMIDA 5mg TABLETA</t>
  </si>
  <si>
    <t xml:space="preserve">GLUCONATO DE POTASIO 5g/15mL x 180mL (31.2%) SOLUCION ORAL FRASCO </t>
  </si>
  <si>
    <t xml:space="preserve">GOSERELINA ACETATO 10.8mg IMPLANTE JERINGA PRECARGADA (REG) </t>
  </si>
  <si>
    <t xml:space="preserve">HALOPERIDOL 2mg/mL x 15mL SOLUCION ORAL FRASCO </t>
  </si>
  <si>
    <t>HALOPERIDOL 5 mg/mL x 1mL SOLUCION INYECTABLE AMPOLLA</t>
  </si>
  <si>
    <t xml:space="preserve">HALOPERIDOL 5mg TABLETA </t>
  </si>
  <si>
    <t>HEMINA HUMANA 350mg POLVO PARA SOLUCION INYECTABLE VIAL</t>
  </si>
  <si>
    <t xml:space="preserve">HEPARINA SODICA 25.000UI/5ML SOLUCION INYECTABLE VIAL </t>
  </si>
  <si>
    <t xml:space="preserve">HIALURONATO DE SODIO 0.1% + SULFATO DE CONDROITINA SODICO 0.18% SLN ESTERIL </t>
  </si>
  <si>
    <t xml:space="preserve">HIDROCLOROTIAZIDA 25mg TABLETA </t>
  </si>
  <si>
    <t xml:space="preserve">HIDROCORTISONA 100mg POLVO PARA SOLUCION INYECTABLE VIAL </t>
  </si>
  <si>
    <t>HIDROCORTISONA ACETATO 1% x 15g CREMA USO TOPICO TUBO</t>
  </si>
  <si>
    <t xml:space="preserve">HIDROXICINA 100mg/2mL SOLUCION INYECTABLE AMPOLLA </t>
  </si>
  <si>
    <t xml:space="preserve">HIDROXICINA 25MG TABLETAS </t>
  </si>
  <si>
    <t>HIDROXICLOROQUINA X 200 MG TABLETA</t>
  </si>
  <si>
    <t xml:space="preserve">HIDROXIUREA 500mg CAPSULA </t>
  </si>
  <si>
    <t>HIERRO CARBOXIMALTOSA 500mg/10mL SOLUCION INYECTABLE VIAL</t>
  </si>
  <si>
    <t>HIERRO SACARATO 100mg/5mL SOLUCION INYECTABLE AMPOLLA</t>
  </si>
  <si>
    <t xml:space="preserve">HIOSCINA BUTIL BROMURO 10mg TABLETA </t>
  </si>
  <si>
    <t xml:space="preserve">HIOSCINA BUTIL BROMURO 20mg/mL SOLUCION INYECTABLE AMPOLLA </t>
  </si>
  <si>
    <t>HIOSCINA N-BUTIL BROMURO+DIPIRONA (0.02+2.5)g/5mL SOLUCION INYECTABLE AMPOLLA</t>
  </si>
  <si>
    <t>IBANDRONICO ACIDO 6mg/6mL SOLUCION INYECTABLE AMPOLLA (REG)</t>
  </si>
  <si>
    <t>IBUPROFENO 10mg/2mL SOLUCION INYECTABLE VIAL</t>
  </si>
  <si>
    <t>IBUPROFENO 400mg TABLETA</t>
  </si>
  <si>
    <t xml:space="preserve">IDARUBICINA 10mg POLVO PARA SOLUCION INYECTABLE VIAL (REG) </t>
  </si>
  <si>
    <t xml:space="preserve">IFOSFAMIDA 1g POLVO PARA SOLUCION INYECTABLE VIAL </t>
  </si>
  <si>
    <t xml:space="preserve">IFOSFAMIDA 2g POLVO PARA SOLUCION INYECTABLE VIAL </t>
  </si>
  <si>
    <t xml:space="preserve">IMATINIB 100mg CAPSULA </t>
  </si>
  <si>
    <t>Cir-04-2016</t>
  </si>
  <si>
    <t>IMATINIB 400mg TABLETA</t>
  </si>
  <si>
    <t>IMIPENEM+CILASTATINA 500mg/500mg POLVO PARA SOLUCION INYECTABLE VIAL</t>
  </si>
  <si>
    <t xml:space="preserve">IMIPRAMINA CLORHIDRATO 25mg TABLETA </t>
  </si>
  <si>
    <t>INFLIXIMAB 100mg/10 mL POLVO LIOFILIZADO PARA RECONSTITUIR A SOLUCION INYECTABLE VIAL</t>
  </si>
  <si>
    <t xml:space="preserve">INMUNOGLOBULINA DE CONEJO ANTITIMOCITOS HUMANOS 25mg POLVO PARA SOLUCION INYECTABLE VIAL </t>
  </si>
  <si>
    <t>INMUNOGLOBULINA HUMANA 5g/100 mL SOLUCION INYECTABLE VIAL (REG)</t>
  </si>
  <si>
    <t>INMUNOGLOBULINA HUMANA 5g/50 mL SOLUCION INYECTABLE VIAL ( 100MG / 1 ML ) (REG)</t>
  </si>
  <si>
    <t xml:space="preserve">INMUNOGLOBULINA HUMANA ANTI Rh 250-300 mcg/2mL SOLUCION INYECTABLE VIAL </t>
  </si>
  <si>
    <t>INMUNOGLOBULINA HUMANA ANTI VARICELA ZOSTER 25UI/mL x 5mL SOLUCION INYECTABLE VIAL</t>
  </si>
  <si>
    <t>INMUNOGLOBULINA HUMANA INTRAVASCULAR 100mL: A(Iga)600mg + G(Igg)3800mg +M(Igm)600mg SOLUCION INYECTABLE VIAL (REG) CUM(43790-01)</t>
  </si>
  <si>
    <t>INMUNOGLOBULINA HUMANA INTRAVASCULAR 10mL: IgG 380mg  + IgA 60mg + IgM 60mg SOLUCION INYECTABLE VIAL (REG) CUM(000043789-01)</t>
  </si>
  <si>
    <t>INMUNOGLOBULINA HUMANA INTRAVASCULAR 50mL: A(Iga)300mg + G(Igg)1900mg +M(Igm)300mg SOLUCION INYECTABLE VIAL (REG) CUM(000043789-01)</t>
  </si>
  <si>
    <t>INMUNOGLOBULINA HUMANA PARA HEPATITIS B 100UI/2mL SOLUCION INYECTABLE VIAL (REG) CUM(19966283-2)</t>
  </si>
  <si>
    <t>INSULINA ASPARTA 300U/3mL SOLUCION INYECTABLE  PLUMA PRECARGADA (REG)</t>
  </si>
  <si>
    <t xml:space="preserve">INSULINA DETEMIR 300U/3mL SOLUCION INYECTABLE PLUMA PRECARGADA (REG) </t>
  </si>
  <si>
    <t xml:space="preserve">INSULINA GLARGINA 1000U/10mL SOLUCION INYECTABLE VIAL (REG) </t>
  </si>
  <si>
    <t xml:space="preserve">INSULINA GLARGINA 300U/3mL SOLUCION INYECTABLE PLUMA PRECARGADA (REG) </t>
  </si>
  <si>
    <t>INSULINA ZINC CRISTALINA 1000UI/10mL SOLUCION INYECTABLE VIAL</t>
  </si>
  <si>
    <t>INSULINA ZINC NPH 1000UI/10mL SUSPENSION INYECTABLE VIAL</t>
  </si>
  <si>
    <t>IOHEXOL 300mg/mL x 50mL SOLUCION INYECTABLE VIAL</t>
  </si>
  <si>
    <t>IPILIMUMAB 5MG/ML AMPOLLA</t>
  </si>
  <si>
    <t xml:space="preserve">IPRATROPIO BROMURO 0.25mg + FENOTEROL 0.5mg x 20mL SOLUCION PARA NEBULIZAR FRASCO GOTERO </t>
  </si>
  <si>
    <t>IRINOTECAN 100mg/5mL SOLUCION INYECTABLE VIAL (REG)</t>
  </si>
  <si>
    <t>ISAVUCONAZOL 200 MG POLVO LIOFILIZADO ESTERIL PARA RECONSTITUIR</t>
  </si>
  <si>
    <t>ISAVUCONAZOL SULFATO (EQUIVALENTE A 100 MG DE ISAVUCONAZOL) CAPSULAS</t>
  </si>
  <si>
    <t>ISOPTO ATROPINA AL 1% SOLUCION OFTALMICA</t>
  </si>
  <si>
    <t>ISOSORBIDE DINITRATO 10mg TABLETA</t>
  </si>
  <si>
    <t xml:space="preserve">ISOSORBIDE DINITRATO 5mg TABLETA </t>
  </si>
  <si>
    <t xml:space="preserve">ITRACONAZOL 100mg TABLETA (REG) </t>
  </si>
  <si>
    <t>IVABRADINA CLORHIDRATO 7.5mg TABLETA (REG)</t>
  </si>
  <si>
    <t>IVERMECTINA 0.6% x 5mL SOLUCION ORAL FRASCO</t>
  </si>
  <si>
    <t>IXABEPILONA 15 MG POLVO PARA RECONSTITUIR</t>
  </si>
  <si>
    <t>KETAMINA 500mg/10mL SOLUCION INYECTABLE VIAL</t>
  </si>
  <si>
    <t xml:space="preserve">KETOCONAZOL 200mg TABLETA </t>
  </si>
  <si>
    <t>KETOCONAZOL AL 2 % CREMA * 30 g</t>
  </si>
  <si>
    <t xml:space="preserve">KETOROLACO 30mg/mL SOLUCION INYECTABLE AMPOLLA </t>
  </si>
  <si>
    <t>LABETALOL HIDROCLORURO 100mg/20mL SOLUCION INYECTABLE VIAL</t>
  </si>
  <si>
    <t>LACOSAMIDA 100 MG TABLETAS RECUBIERTAS</t>
  </si>
  <si>
    <t xml:space="preserve">LACTATO DE RINGER 1000mL SOLUCION INYECTABLE BOLSA </t>
  </si>
  <si>
    <t xml:space="preserve">LACTATO DE RINGER 500mL SOLUCION INYECTABLE BOLSA </t>
  </si>
  <si>
    <t>LACTULOSA 66.7% x 15mL JARABE SOBRE</t>
  </si>
  <si>
    <t>LAMIVUDINA 10mg/mL x 240mL SOLUCION ORAL FRASCO</t>
  </si>
  <si>
    <t>LAMIVUDINA 150mg + ZIDOVUDINA 300mg TABLETA</t>
  </si>
  <si>
    <t>LAMIVUDINA 150mg TABLETA</t>
  </si>
  <si>
    <t xml:space="preserve">LAMOTRIGINA 25mg TABLETA (REG) </t>
  </si>
  <si>
    <t>LANRREOTIDE AMPOLLA DE 120 MG</t>
  </si>
  <si>
    <t>LANSOPRAZOL 15mg CAPSULA DURA CON MICROGRANULOS DE LIBERACION RETARDADA</t>
  </si>
  <si>
    <t xml:space="preserve">LANSOPRAZOL 30mg CAPSULA DURA CON MICROGRANULOS DE LIBERACION RETARDADA </t>
  </si>
  <si>
    <t>LENALIDOMIDA TABLETA DE 25 MG</t>
  </si>
  <si>
    <t>LETROZOL  2.5 mg TABLETA</t>
  </si>
  <si>
    <t>LEUPROLIDE ACETATO 22.5 mg POLVO PARA SUSPENSION INYECTABLE VIAL (REG)</t>
  </si>
  <si>
    <t xml:space="preserve">LEUPROLIDE ACETATO 3.75 mg POLVO PARA SUSPENSION INYECTABLE VIAL (REG) </t>
  </si>
  <si>
    <t xml:space="preserve">LEUPROLIDE ACETATO 45 mg POLVO PARA SUSPENSION INYECTABLE VIAL (REG) </t>
  </si>
  <si>
    <t xml:space="preserve">LEVETIRACETAM 100mg/mL x 300mL SOLUCION ORAL FRASCO (REG) </t>
  </si>
  <si>
    <t xml:space="preserve">LEVETIRACETAM 500mg TABLETA (REG) </t>
  </si>
  <si>
    <t>LEVETIRACETAM 500mg/5mL SOLUCION INYECTABLE VIAL (REG.)</t>
  </si>
  <si>
    <t xml:space="preserve">LEVOBUPIVACAINA PESADA 0.75%/4mL SOLUCION INYECTABLE AMPOULEPACK </t>
  </si>
  <si>
    <t>LEVOBUPIVACAINA SIMPLE 0.75%/ SOLUCION INYECTABLE AMPOULEPACK 10 ML</t>
  </si>
  <si>
    <t>LEVOFLOXACINA 500mg SOLUCION INYECTABLE</t>
  </si>
  <si>
    <t>LEVOFLOXACINA 500MG TABLETAS</t>
  </si>
  <si>
    <t>LEVOFLOXACINA 750MG TABLETAS</t>
  </si>
  <si>
    <t xml:space="preserve">LEVOMEPROMAZINA 100mg TABLETA </t>
  </si>
  <si>
    <t xml:space="preserve">LEVOMEPROMAZINA 25mg TABLETA </t>
  </si>
  <si>
    <t xml:space="preserve">LEVOMEPROMAZINA CLORHIDRATO 40mg/mL x 20mL SOLUCION ORAL FRASCO GOTERO </t>
  </si>
  <si>
    <t>LEVONORGESTREL 0,03MG TAB</t>
  </si>
  <si>
    <t>LEVONORGESTREL 0.75mg TABLETA (Dosis x 2 Tabletas) (REG)</t>
  </si>
  <si>
    <t>LEVONORGESTREL 1.50MG TAB</t>
  </si>
  <si>
    <t>LEVONORGESTREL 52mg IMPLANTE INTRAUTERINO</t>
  </si>
  <si>
    <t xml:space="preserve">LEVONORGESTREL 75mg SET IMPLANTE TRANSDERMICO (reg) </t>
  </si>
  <si>
    <t>LEVOSIMENDAN 2.5MG/ML (5ML) SOLUCION INYECTABLE AMP (REG)</t>
  </si>
  <si>
    <t>LEVOTIROXINA SODICA 50mcg TABLETA</t>
  </si>
  <si>
    <t xml:space="preserve">LIDOCAINA 100mg/mL x 83mL SOLUCION USO TOPICO FRASCO ATOMIZADOR </t>
  </si>
  <si>
    <t xml:space="preserve">LIDOCAINA 2.5 g + PRILOCAINA 2.5 g CREMA USO TUBO x 5g </t>
  </si>
  <si>
    <t>LIDOCAINA CLORHIDRATO 2%x10mL SIN EPINEFRINA  SOLUCION INYECTABLE AMPOULEPACK</t>
  </si>
  <si>
    <t>LIDOCAINA CLORHIDRATO 20mg + EPINEFRINA 5mcg x20mL SOLUCION INYECTABLE VIAL</t>
  </si>
  <si>
    <t>LIDOCAINA CLORHIDRATO 20mg/mL + EPINEFRINA 5mcg/mL SOLUCION INYECTABLE 50mL VIAL</t>
  </si>
  <si>
    <t xml:space="preserve">LIDOCAINA CLORHIDRATO JALEA 2% TUBO </t>
  </si>
  <si>
    <t>LIDOCAINA CLORHIDRATO SIN EPINEFRINA 2% x 50mL SOLUCION INYECTABLE VIAL</t>
  </si>
  <si>
    <t>LINAGLIPTINA  TABLETAS 5 MG</t>
  </si>
  <si>
    <t>LINEZOLID 600mg/300mL SOLUCION INYECTABLE  BOLSA (REG)</t>
  </si>
  <si>
    <t>LINEZOLID X 600 mg TABLETA (REG)</t>
  </si>
  <si>
    <t xml:space="preserve">LITIO CARBONATO 300mg TABLETA </t>
  </si>
  <si>
    <t xml:space="preserve">LOPERAMIDA 2mg TABLETA </t>
  </si>
  <si>
    <t>LOPINAVIR 200mg + RITONAVIR 50mg FRASCO X 120 TABLETAS</t>
  </si>
  <si>
    <t xml:space="preserve">LORATADINA 10mg TABLETA </t>
  </si>
  <si>
    <t xml:space="preserve">LORATADINA 1mg/mL x 120mL JARABE FRASCO </t>
  </si>
  <si>
    <t xml:space="preserve">LORAZEPAM 2mg TABLETA </t>
  </si>
  <si>
    <t>L-ORNITINA L-ASPARTATO 3 g granulado</t>
  </si>
  <si>
    <t>SOBRE</t>
  </si>
  <si>
    <t xml:space="preserve">LOSARTAN POTASICO 50mg TABLETA </t>
  </si>
  <si>
    <t>MANITOL 20% x 500mL SOLUCION INYECTABLE BOLSA</t>
  </si>
  <si>
    <t>MEDROXIPROGESTERONA ACETATO 150mg/3mL SUSPENSION INYECTABLE (REG)</t>
  </si>
  <si>
    <t xml:space="preserve">MERCAPTOPURINA 50mg TABLETA </t>
  </si>
  <si>
    <t xml:space="preserve">MEROPENEM 1g POLVO PARA SOLUCION INYECTABLE VIAL (REG) </t>
  </si>
  <si>
    <t>MESALAZINA 4g ENEMA SUSPENSION RECTAL FRASCO 60 mL</t>
  </si>
  <si>
    <t xml:space="preserve">MESALAZINA 500mg TABLETA (REG) </t>
  </si>
  <si>
    <t xml:space="preserve">MESNA 400mg/4mL SOLUCION INYECTABLE AMPOLLA </t>
  </si>
  <si>
    <t>METFORMINA 850mg TABLETA</t>
  </si>
  <si>
    <t xml:space="preserve">METILPREDNISOLONA ACETATO 40mg/mL SUSPENSION INYECTABLE VIAL </t>
  </si>
  <si>
    <t>METILPREDNISOLONA SUCCINATO 500 mg POLVO PARA SOLUCION INYECTABLE (REG)</t>
  </si>
  <si>
    <t xml:space="preserve">METIMAZOL 5mg TABLETA </t>
  </si>
  <si>
    <t xml:space="preserve">METOCLOPRAMIDA 10mg TABLETA </t>
  </si>
  <si>
    <t>METOCLOPRAMIDA 10mg/2mL SOLUCION INYECTABLE AMPOLLA</t>
  </si>
  <si>
    <t>METOCLOPRAMIDA 4mg/mL x 30mL FRASCO GOTERO</t>
  </si>
  <si>
    <t xml:space="preserve">METOPROLOL TARTRATO 50mg COMPRIMIDO (REG) </t>
  </si>
  <si>
    <t>METOPROLOL TARTRATO 5mg/5mL SOLUCION INYECTABLE AMPOULEPACK</t>
  </si>
  <si>
    <t>METOTREXATO SODICO 2.5mg TABLETA</t>
  </si>
  <si>
    <t>METOTREXATO SODICO 500mg POLVO PARA SOLUCION INYECTABLE VIAL</t>
  </si>
  <si>
    <t>METOTREXATO SODICO 50mg/2ml POLVO PARA SOLUCION INYECTABLE VIAL</t>
  </si>
  <si>
    <t>METRONIDAZOL 500mg OVULO</t>
  </si>
  <si>
    <t xml:space="preserve">METRONIDAZOL 500mg TABLETA </t>
  </si>
  <si>
    <t xml:space="preserve">METRONIDAZOL 500mg/100 mL SOLUCION INYECTABLE BOLSA </t>
  </si>
  <si>
    <t xml:space="preserve">METRONIDAZOL 50mg/mL x 120mL SUSPENSION ORAL FRASCO </t>
  </si>
  <si>
    <t xml:space="preserve">MICOFENOLATO MOFETILO 500mg TABLETA (REG) </t>
  </si>
  <si>
    <t xml:space="preserve">MIDAZOLAM 15 mg/3ml SOLUCION INYECTABLE AMPOLLA </t>
  </si>
  <si>
    <t>MIDAZOLAM 5 mg/5ml SOLUCION INYECTABLE AMP</t>
  </si>
  <si>
    <t>MIDAZOLAM 50mg/10mL SOLUCION INYECTABLE AMPOLLA</t>
  </si>
  <si>
    <t>MILRINONA 10 mg/10 ml AMPOLLA</t>
  </si>
  <si>
    <t xml:space="preserve">MINOXIDIL 10mg TABLETA </t>
  </si>
  <si>
    <t>MIRTAZAPINA 30 MG TABLETA</t>
  </si>
  <si>
    <t>MISOPROSTOL 200mcg TAB</t>
  </si>
  <si>
    <t xml:space="preserve">MISOPROSTOL 50mcg TABLETA </t>
  </si>
  <si>
    <t>MITOMICINA 20mg POLVO PARA SOLUCION INYECTABLE VIAL</t>
  </si>
  <si>
    <t>MITOXANTRONA 20MG POLVO PARA RECONSTITUIR</t>
  </si>
  <si>
    <t>MODULO PROTEICO A BASE DE PROTEÍNA DE SUERO LACTEO Y AISLADO DE PROTEÍNA DE SOYA LATA 275G</t>
  </si>
  <si>
    <t xml:space="preserve">MONTELUKAST 10 MG TABLETA </t>
  </si>
  <si>
    <t>MOXIFLOXACINA 0.5% /5ml (REG) RS.2014M-0003113-R1 CUM(19941675 -03)</t>
  </si>
  <si>
    <t>MULTIVITAMINAS GOTAS</t>
  </si>
  <si>
    <t>NAB-PACLITAXEL  100MG AMP</t>
  </si>
  <si>
    <t xml:space="preserve">N-ACETILCISTEINA 200mg GRANULADO POLVO PARA SOLUCION ORAL SOBRE </t>
  </si>
  <si>
    <t xml:space="preserve">N-ACETILCISTEINA 600mg GRANULADO POLVO PARA SOLUCION ORAL SOBRE </t>
  </si>
  <si>
    <t xml:space="preserve">NALOXONA CLORHIDRATO 0.4mg/mL SOLUCION INYECTABLE AMPOLLA </t>
  </si>
  <si>
    <t>NAPROXEN 250mg CAPSULA</t>
  </si>
  <si>
    <t xml:space="preserve">NEFOPAM CLORHIDRATO 20MG/2ML   </t>
  </si>
  <si>
    <t xml:space="preserve">NEOSTIGMINA METILSULFATO 0.5mg/mL SOLUCION INYECTABLE AMPOLLA </t>
  </si>
  <si>
    <t xml:space="preserve">NEVIRAPINA 200mg TABLETA </t>
  </si>
  <si>
    <t>NIFEDIPINO 10mg CAPSULA</t>
  </si>
  <si>
    <t xml:space="preserve">NIFEDIPINO 30mg CAPSULA </t>
  </si>
  <si>
    <t>NILOTINIB CÁPSULA DE 150 MG</t>
  </si>
  <si>
    <t>NIMODIPINO 30mg TABLETA</t>
  </si>
  <si>
    <t xml:space="preserve">NISTATINA  10.000UI  x 60mL SUSPENSION ORAL FRASCO </t>
  </si>
  <si>
    <t>NITROFURANTOINA 100mg CAPSULA</t>
  </si>
  <si>
    <t>NITROFURAZONA 0,2g/100g x 454 g EMULSION USO EXTERNO FRASCO</t>
  </si>
  <si>
    <t xml:space="preserve">NITROGLICERINA 0.2mg/mL x 250mL + DEXTROSA 5% SOLUCION INYECTABLE FRASCO </t>
  </si>
  <si>
    <t>NITROGLICERINA 50mg/10mL SOLUCION INYECTABLE VIAL</t>
  </si>
  <si>
    <t xml:space="preserve">NITROPRUSIATO DE SODIO 50mg POLVO PARA SOLUCION INYECTABLE VIAL </t>
  </si>
  <si>
    <t>NIVOLUMAB AMPOLLA  40MG</t>
  </si>
  <si>
    <t>NIVOLUMAB AMPOLLA 100 MG</t>
  </si>
  <si>
    <t>NOREPINEFRINA 4mg/4mL SOLUCION INYECTABLE AMPOLLA</t>
  </si>
  <si>
    <t xml:space="preserve">NORFLOXACINA 400mg TABLETA </t>
  </si>
  <si>
    <t>NUTRICION (NPT)TRICAMERAL  X 300ML C/L-C/E mOsm/L 1.150</t>
  </si>
  <si>
    <t>NUTRICIÓN A BASE DE AMINOÁCIDOS LIBRES CON ARGININA Y GLUTAMINA x 24 g SOBRE</t>
  </si>
  <si>
    <t xml:space="preserve">NUTRICION BAJA CARBOHIDRATOS PARA DIABETICOS x 400 g POLVO LATA </t>
  </si>
  <si>
    <t>NUTRICIÓN COMPLETA ALTA EN PROTEÍNA PARA PACIENTE RENAL LATA x 237 ml</t>
  </si>
  <si>
    <t>NUTRICIÓN COMPLETA BAJA EN PROTEÍNA PARA PACIENTE RENAL LATA x 237 ml</t>
  </si>
  <si>
    <t>NUTRICION COMPLETA Y BALANCEADA PARA NIÑOS x 1.5 KCAL LPC x 500 ml PEDIASURE - CLINICAL</t>
  </si>
  <si>
    <t>NUTRICION COMPLETA Y BALANCEADA PARA NIÑOS x 1.5 KCAL/220 ml 20109428 PEDIASURE - CLINICAL</t>
  </si>
  <si>
    <t>NUTRICION COMPLETA Y BALANCEADA PARA NIÑOS x 900 Gr 20133135</t>
  </si>
  <si>
    <t>NUTRICIÓN ESPECIALIZADA BASADA EN PÉPTIDOS FRASCO x 220 ml</t>
  </si>
  <si>
    <t>NUTRICIÓN ESPECIALIZADA BASADA EN PÉPTIDOS LPC x 1000 ml</t>
  </si>
  <si>
    <t>NUTRICION ESPECIALIZADA EN POLVO 900 g</t>
  </si>
  <si>
    <t xml:space="preserve">NUTRICION LIQUIDA ESPECIALIZADA CON HMB FRASCO 220mL ENSURE ADVANCE LIQUIDO </t>
  </si>
  <si>
    <t>NUTRICION LIQUIDA ESPECIALIZADA FRASCO 220mL ENSURE LIQUIDO RSiA16I178915</t>
  </si>
  <si>
    <t xml:space="preserve">NUTRICION LIQUIDA ISOTONICA C/FIBRA Y FOS X 500ML </t>
  </si>
  <si>
    <t>NUTRICION LIQUIDA OLIGOMERICA RICA EN ARGININA 237 ml (8 Oz)</t>
  </si>
  <si>
    <t xml:space="preserve">NUTRICION PARENTERAL TRICAMERAL PERIFERICA CON LIPIDOS 1000Kcal/760mOsm/L/ 1500mL </t>
  </si>
  <si>
    <t xml:space="preserve">OCTREOTIDE ACETATO O.1 mg/ml  SOLUCION INYECTABLE AMPOLLA (REG) </t>
  </si>
  <si>
    <t>OLANZAPINA 10mg TABLETA</t>
  </si>
  <si>
    <t>OMEPRAZOL 20mg CAPSULA</t>
  </si>
  <si>
    <t xml:space="preserve">OMEPRAZOL 40mg POLVO PARA SOLUCION INYECTABLE VIAL </t>
  </si>
  <si>
    <t>ONDANSETRON  8mg/4 mL SOLUCION INYECTABLE AMPOLLA</t>
  </si>
  <si>
    <t xml:space="preserve">ONDANSETRON 8mg TABLETA </t>
  </si>
  <si>
    <t xml:space="preserve">OXACILINA 1g POLVO PARA SOLUCION INYECTABLE VIAL </t>
  </si>
  <si>
    <t xml:space="preserve">OXALIPLATINO 100mg POLVO PARA SOLUCION INYECTABLE VIAL (REG) </t>
  </si>
  <si>
    <t xml:space="preserve">OXCARBAZEPINA 300mg CAPSULA (REG) </t>
  </si>
  <si>
    <t xml:space="preserve">OXCARBAZEPINA 300mg/5mL x 100mL SUSPENSION ORAL FRASCO </t>
  </si>
  <si>
    <t>OXIBUTININA X 5 MG TABLETA</t>
  </si>
  <si>
    <t>OXICODONA 10 MG/ML SOLUCIÓN PARA INYECCIÓN O INFUSIÓN</t>
  </si>
  <si>
    <t xml:space="preserve">OXIMETAZOLINA CLORHIDRATO 0.05% x 15mL SOLUCION NASAL FRASCO GOTERO </t>
  </si>
  <si>
    <t>OXIMETAZOLINA HCL 0.025% x 15mL  SOLUCION NASAL PEDIATRICA FRASCO GOTERO</t>
  </si>
  <si>
    <t>OXITOCINA ACETATO 10 UI SOLUCION INYECTABLE AMPOLLA</t>
  </si>
  <si>
    <t>PACLITAXEL 100mg/16,7mL SOLUCION INYECTABLE VIAL (REG)</t>
  </si>
  <si>
    <t>PALBOCICLIB TABLETA DE 125 MG</t>
  </si>
  <si>
    <t>PALIVIZUMAB 50MG SOL. INYECTABLE</t>
  </si>
  <si>
    <t>PANITUMUMAB 100mg/5mL SOLUCION INYECTABLE AMPOLLA (REG)</t>
  </si>
  <si>
    <t xml:space="preserve">PARACETAMOL 1000mg/100mL SOLUCION INYECTABLE VIAL </t>
  </si>
  <si>
    <t xml:space="preserve">PEGASPARGASA 3750 UI /5ML SOLUCION INYECTABLE VIAL (REG) </t>
  </si>
  <si>
    <t>PEGFILGRASTIM 6mg/0,6mL SOLUCION NYECTABLE JERINGA PRECARGADA</t>
  </si>
  <si>
    <t>PEMBROLIZUMAB 100 mg SOLUCIÓN PARA INFUSIÓN</t>
  </si>
  <si>
    <t>PEMETREXED 500 mg POLVO PARA SOLUCION INYECTABLE VIAL (REG)</t>
  </si>
  <si>
    <t xml:space="preserve">PENICILINA BENZATINICA 1.200000 UI POLVO PARA SOLUCION INYECTABLE VIAL </t>
  </si>
  <si>
    <t xml:space="preserve">PENICILINA BENZATINICA 2.400000 UI POLVO PARA SOLUCION INYECTABLE VIAL </t>
  </si>
  <si>
    <t>PENICILINA G SODICA CRISTALINA 1.000000 POLVO PARA SOLUCION INYECTABLE VIAL</t>
  </si>
  <si>
    <t xml:space="preserve">PENICILINA G. SODICA CRISTALINA 5.000000UI  POLVO PARA SOLUCION INYECTABLE VIAL </t>
  </si>
  <si>
    <t xml:space="preserve">PEROXIDO DE HIDROGENO 3% x 120mL SOLUCION TOPICA  FRASCO </t>
  </si>
  <si>
    <t>PERTUZUMAB 420mg/14mL SOLUCION INYECTABLE VIAL</t>
  </si>
  <si>
    <t xml:space="preserve">PILOCARPINA CLORHIDRATO 2% x 15mL SOLUCION OFTALMICA FRASCO GOTERO </t>
  </si>
  <si>
    <t xml:space="preserve">PIPERACILINA 4g+TAZOBACTAM 0.5g POLVO PARA SOLUCION INYECTABLE VIAL </t>
  </si>
  <si>
    <t xml:space="preserve">PIPOTIAZINA PALMITATO 25mg/1mL SOLUCION INYECTABLE AMPOLLA </t>
  </si>
  <si>
    <t xml:space="preserve">PIRIDOSTIGMINA BROMURO 60mg TABLETA </t>
  </si>
  <si>
    <t>PIRIDOXINA 50mg TABLETA</t>
  </si>
  <si>
    <t xml:space="preserve">PIRIMETAMINA 25mg TABLETA </t>
  </si>
  <si>
    <t>POLIACRILICO ACIDO 0.2% x 10g GEL USO OFTALMICO TUBO</t>
  </si>
  <si>
    <t xml:space="preserve">POLIESTIRENO SULFONATO CALCICO 99g/100g x 15g POLVO PARA SUSPENSION ORAL SACHET </t>
  </si>
  <si>
    <t xml:space="preserve">POLIETILENGLICOL 3350 160g POLVO PARA SUSPENCION ORAL FRASCO </t>
  </si>
  <si>
    <t xml:space="preserve">POLIMIXINA B 500.000UI  POLVO PARA SOLUCION INYECTABLE VIAL </t>
  </si>
  <si>
    <t>POSACONAZOL 100mg TABLETA</t>
  </si>
  <si>
    <t xml:space="preserve">POSACONAZOL 300 MG /16.7ML  VIAL </t>
  </si>
  <si>
    <t>POSACONAZOL 4g POLVO PARA SUSPENSION ORAL FRASCO (40 mg/mL) (REG)</t>
  </si>
  <si>
    <t xml:space="preserve">POTASIO CLORURO 20 mEq/10mL SOLUCION INYECTABLE </t>
  </si>
  <si>
    <t xml:space="preserve">PRALIDOXIMA METILSULFATO 200mg POLVO PARA SOLUCION INYECTABLE VIAL </t>
  </si>
  <si>
    <t>PRASUGRE 10MG  TABLETAS CON O SIN RECUBR</t>
  </si>
  <si>
    <t xml:space="preserve">PRAZOSIN 1mg TABLETA </t>
  </si>
  <si>
    <t xml:space="preserve">PREDNISOLONA 5mg TABLETA </t>
  </si>
  <si>
    <t xml:space="preserve">PREDNISOLONA ACETATO 1% x 5mL SUSPENSION OFTALMICA FRASCO GOTERO </t>
  </si>
  <si>
    <t xml:space="preserve">PREDNISOLONA SOLUCION ORAL 1MG / 1 ML FRASCO X 100ML </t>
  </si>
  <si>
    <t xml:space="preserve">PREDNISONA 50mg TABLETA </t>
  </si>
  <si>
    <t>PREGABALINA 2g SOLUCION ORAL  (20mg/ml) FRASCO X 100ml</t>
  </si>
  <si>
    <t xml:space="preserve">PREGABALINA 75mg CAPSULA (REG) </t>
  </si>
  <si>
    <t xml:space="preserve">PROGESTERONA 200mg CAPSULA BLANDA </t>
  </si>
  <si>
    <t>PROPANOLOL CLORHIDRATO 40mg TABLETA</t>
  </si>
  <si>
    <t>PROPOFOL 200mg/20mL SOLUCION INYECTABLE</t>
  </si>
  <si>
    <t xml:space="preserve">PROTAMINA CLORHIDRATO 5000UI/ 5mL SOLUCION INYECTABLE AMPOLLA </t>
  </si>
  <si>
    <t>PROXIMETACAINA CLORHIDRATO AL 0,5 %  SOLUCION OFTALMICA</t>
  </si>
  <si>
    <t>QUETIAPINA 100mg TABLETA (REG)</t>
  </si>
  <si>
    <t>QUETIAPINA 25mg TABLETA (REG)</t>
  </si>
  <si>
    <t xml:space="preserve">QUETIAPINA 50mg TABLETA LIBERERACION PROLONGADA (REG) </t>
  </si>
  <si>
    <t>RALTEGRAVIR 100 mg GRANULOS PARA SUSPENCION ORAL SOBRE</t>
  </si>
  <si>
    <t xml:space="preserve">RALTEGRAVIR 400 MG FRASCO X 60 TAB </t>
  </si>
  <si>
    <t>RAMUCIRUMAB AMPOLLA DE 500 MG</t>
  </si>
  <si>
    <t xml:space="preserve">RANIBIZUMAB 10mg/mL SOLUCION INYECTABLE INTRAVITREA JERINGA PREGARGADA (REG) </t>
  </si>
  <si>
    <t xml:space="preserve">RASBURICASA 1.5mg POLVO PARA SOLUCION INYECTABLE VIAL (REG) </t>
  </si>
  <si>
    <t>REMIFENTANIL 2mg POLVO PARA SOLUCION INYECTABLE VIAL</t>
  </si>
  <si>
    <t>RIBOCICLIB TABLETA DE 200 MG</t>
  </si>
  <si>
    <t xml:space="preserve">RIFAMICINA 1% x 20mL SOLUCION TOPICA SPRAY FRASCO </t>
  </si>
  <si>
    <t>RIFAMPICINA 300mg CAPSULA</t>
  </si>
  <si>
    <t xml:space="preserve">RIFAXIMINA 200mg TABLETA </t>
  </si>
  <si>
    <t>RISPERIDONA 1mg TABLETA RECUBIERTA</t>
  </si>
  <si>
    <t>RISPERIDONA 25 MG POLVO PARA SUSPENSION INYECTABLE VIAL</t>
  </si>
  <si>
    <t xml:space="preserve">RISPERIDONA 2mg TABLETA (REG) </t>
  </si>
  <si>
    <t xml:space="preserve">RISPERIDONA 3mg TABLETA (REG) </t>
  </si>
  <si>
    <t>RITUXIMAB 100mg/10mL SOLUCION INYECTABLE VIAL (REG)</t>
  </si>
  <si>
    <t xml:space="preserve">RITUXIMAB 500mg/50mL SOLUCION INYECTABLE </t>
  </si>
  <si>
    <t xml:space="preserve">RIVAROXABAN 20mg TABLETA (REG) </t>
  </si>
  <si>
    <t>ROCURONIO BROMURO 50mg/5mL  SOLUCION INYECTABLE VIAL</t>
  </si>
  <si>
    <t>ROMIPLOSTIM 250mcg POLVO PARA SOLUCION INYECTABLE VIAL</t>
  </si>
  <si>
    <t>ROSUVASTATINA 20MG TABLETAS RECUBIERTAS</t>
  </si>
  <si>
    <t>ROSUVASTATINA 40 MG TABLETAS RECUBIERTAS</t>
  </si>
  <si>
    <t xml:space="preserve">SALBUTAMOL INHALADOR 100mcg * 200 DOSIS INHALADOR </t>
  </si>
  <si>
    <t xml:space="preserve">SALES DE REHIDRATACION 3,26g POLVO PARA SOLUCION ORAL SOBRE </t>
  </si>
  <si>
    <t xml:space="preserve">SALMETEROL 25mcg + FLUTICASONA PROPIONATO 250 mcg FF INHALADOR 120 DOSIS </t>
  </si>
  <si>
    <t xml:space="preserve">SELLANTE DE FIBRINA 1 mL KIT [FIBRINOGENO: 90MG 90.00000 mg,  FACTOR XIII DE PLASMA HUMANO 60.00000 UI, APROTININA DE PULMÓN DE BOVINO 1000.00000 kIU, TROMBINA HUMANA 500.00000 UI, CLORURO DE CALCIO DIHIDRATADO 5.90000 mg | Set 4 viales] </t>
  </si>
  <si>
    <t>SELLANTE HEMOSTATICO DE FIBRINA+TROMBINA+APROTININA x 10 ml</t>
  </si>
  <si>
    <t>SELLANTE HEMOSTATICO DE FIBRINA+TROMBINA+APROTININA x 4mL</t>
  </si>
  <si>
    <t xml:space="preserve">SERTRALINA CLORHIDRATO 100mg TABLETA </t>
  </si>
  <si>
    <t>SERTRALINA CLORHIDRATO 50mg TABLETA</t>
  </si>
  <si>
    <t xml:space="preserve">SEVELAMER 800mg TABLETA </t>
  </si>
  <si>
    <t xml:space="preserve">SEVOFLURANO 250mL SOLUCION PARA INHALACION FRASCO </t>
  </si>
  <si>
    <t xml:space="preserve">SILDENAFIL 50mg TABLETA </t>
  </si>
  <si>
    <t xml:space="preserve">SODIO BICARBONATO 10mEq/10mL (8.4%) SOLUCION INYECTABLE AMPOLLA </t>
  </si>
  <si>
    <t>SODIO CLORURO 2 mEq/10mL SOLUCION INYECTABLE  AMPOLLA</t>
  </si>
  <si>
    <t>SOLUCION COMBINADA DEXTROSA 2.5% PARA DIALISIS PERITONEAL 2.000mL BOLSA PVC SISTEMA ULTRABAG ENVASE BOLSA EN PEAD</t>
  </si>
  <si>
    <t>SOLUCION COMBINADA DEXTROSA 4,25% PARA DIALISIS PERITONEAL 2.000mL BOLSA PVC SISTEMA ULTRABAG ENVASE BOLSA EN PEAD</t>
  </si>
  <si>
    <t>SOLUCIÓN MULTIELECTROLITICA (PLASMALYTE)</t>
  </si>
  <si>
    <t>SOLUCION SALINA BALANCEADA 500mL SOLUCION DE IRRIGACION OFTALMICA BOLSA</t>
  </si>
  <si>
    <t xml:space="preserve">SOMATOSTATINA ACETATO 3mg POLVO PARA SOLUCION INYECTABLE AMPOLLA </t>
  </si>
  <si>
    <t>SUCCINILCOLINA 1000mg/10mL SOLUCION INYECTABLE AMPOLLA CUM</t>
  </si>
  <si>
    <t>SUCRALFATO 1g TABLETA</t>
  </si>
  <si>
    <t xml:space="preserve">SUGAMMADEX 200mg/2mL SOLUCION INYECTABLE VIAL </t>
  </si>
  <si>
    <t>SULFADIAZINA DE PLATA 1% x 60g CREMA TOPICA TUBO</t>
  </si>
  <si>
    <t>SULFADOXINA 500mg + PIRIMETAMINA 25mg TABLETA</t>
  </si>
  <si>
    <t xml:space="preserve">SULFASALAZINA 500mg TABLETA </t>
  </si>
  <si>
    <t xml:space="preserve">SULFATO DE BARIO 176g Granulado FRASCO </t>
  </si>
  <si>
    <t>SULFATO DE MAGNESIO 1g/10mL (10%) SOLUCION INYECTABLE AMPOULEPACK</t>
  </si>
  <si>
    <t>SULFATO DE MAGNESIO 2g/10mL (20%) SOLUCION INYECTABLE AMPOULEPACK</t>
  </si>
  <si>
    <t xml:space="preserve">SULFATO DE ZINC 2mg/mL x 120mL SOLUCION ORAL FRASCO </t>
  </si>
  <si>
    <t xml:space="preserve">SULFATO FERROSO 25mg/mL Hierro Elemental x 20 mL SOLUCION ORAL FRASCO GOTERO </t>
  </si>
  <si>
    <t xml:space="preserve">SULFATO FERROSO 300mg TABLETA </t>
  </si>
  <si>
    <t xml:space="preserve">SURFACTANTE PULMONAR 100 mg/4 mL KIT VIAL </t>
  </si>
  <si>
    <t>SURFACTANTE PULMONAR 120 mg/1.5 mL AMPOLLA</t>
  </si>
  <si>
    <t xml:space="preserve">SUSTITUTO DEL PLASMA HUMANO  500 mL FRASCO </t>
  </si>
  <si>
    <t>TACROLIMUS X 1 MG TABLETA</t>
  </si>
  <si>
    <t xml:space="preserve">TAMOXIFENO CITRATO 20mg TABLETA </t>
  </si>
  <si>
    <t xml:space="preserve">TAMSULOSINA CLORHIDRATO 0.4mg CAPSULA DE LIBERACION MODIFICADA (REG) </t>
  </si>
  <si>
    <t xml:space="preserve">TECLOZAN 500mg TABLETA </t>
  </si>
  <si>
    <t>TELMISARTAN 80 MG TABLETA</t>
  </si>
  <si>
    <t xml:space="preserve">TEMOZOLAMIDA 100mg CAPSULA (REG) </t>
  </si>
  <si>
    <t xml:space="preserve">TEMOZOLAMIDA 20mg CAPSULA (REG) </t>
  </si>
  <si>
    <t xml:space="preserve">TENECTEPLASE 50mg POLVO PARA SOLUCION INYECTABLE VIAL (REG) </t>
  </si>
  <si>
    <t xml:space="preserve">TEOFILINA 125mg CAPSULA </t>
  </si>
  <si>
    <t>TERBUTALINA 0.5mg /1mL SOLUCION INYECTABLE  AMPOLLA</t>
  </si>
  <si>
    <t xml:space="preserve">TERBUTALINA SULFATO 1% x 10mL SOLUCION PARA NEBULIZACION AMPOULEPACK </t>
  </si>
  <si>
    <t xml:space="preserve">TERLIPRESINA ACETATO 1mg/5mL SOLUCION INYECTABLE VIAL </t>
  </si>
  <si>
    <t xml:space="preserve">TIAMINA 1000mg/10mL SOLUCION INYECTABLE VIAL </t>
  </si>
  <si>
    <t xml:space="preserve">TIAMINA 300mg TABLETA </t>
  </si>
  <si>
    <t xml:space="preserve">TICAGRELOR TABLETA X 90 MG </t>
  </si>
  <si>
    <t>TIGECICLINA 50mg POLVO PARA SOLUCION INYECTABLE VIAL (REG)</t>
  </si>
  <si>
    <t xml:space="preserve">TIMOLOL MALEATO 0.5% SOLUCION OFTALMICA 5ML (REG) </t>
  </si>
  <si>
    <t xml:space="preserve">TINIDAZOL 500mg TABLETA </t>
  </si>
  <si>
    <t>TIOPENTAL SODICO 1g POLVO PARA SOLUCION INYECTABLE VIAL</t>
  </si>
  <si>
    <t>TIROFIBAN CLORHIDRATO 12,5mg/50ml SOLUCION INYECTABLE VIAL (REG)</t>
  </si>
  <si>
    <t xml:space="preserve">TOBRAMICINA 0.3% + DEXAMETASONA 0.1% x 5mL SUSPENSION OFTALMICA FRASCO </t>
  </si>
  <si>
    <t xml:space="preserve">TOBRAMICINA 0.3% x 5mL SOLUCION OFTALMICA FRASCO GOTERO (REG) </t>
  </si>
  <si>
    <t>TOPIRAMATO 25 MG TABLETAS RECUBIERTAS (REG)</t>
  </si>
  <si>
    <t>TOPIRAMATO 50 mg TABLETA</t>
  </si>
  <si>
    <t xml:space="preserve">TOXINA BOTULINICA 100UI POLVO PARA SOLUCION INYECTABLE VIAL (REG) </t>
  </si>
  <si>
    <t xml:space="preserve">TOXOIDE TETANICO 0.5mL SUSPENSION INYECTABLE VIAL </t>
  </si>
  <si>
    <t xml:space="preserve">TRAMADOL 50mg/mL SOLUCION INYECTABLE AMPOLLA CORTA </t>
  </si>
  <si>
    <t xml:space="preserve">TRANEXAMICO ACIDO 500mg TABLETA </t>
  </si>
  <si>
    <t>TRANEXAMICO ACIDO 500mg/5mL SOLUCION INYECTABLE</t>
  </si>
  <si>
    <t>TRASTUZUMAB 440 mg/20 ml POLVO PARA SOLUCION INYECTABLE VIAL (REG)</t>
  </si>
  <si>
    <t>TRASTUZUMAB-EMTANSINA AMPOLLA  100  MG</t>
  </si>
  <si>
    <t>TRASTUZUMAB-EMTANSINA AMPOLLA  160 MG</t>
  </si>
  <si>
    <t>TRAZODONA 50MCG TABLETA</t>
  </si>
  <si>
    <t>TRETINOINA 10mg  (ACIDO  TRANSRETINOICO) CAPSULA</t>
  </si>
  <si>
    <t>TRIAMCINOLONA ACETONIDA 40 mg/mL SUSPENSION INYECTABLE VIAL CUM(20017528-1)</t>
  </si>
  <si>
    <t xml:space="preserve">TRIMETAZIDINA 35mg TABLETA (REG) </t>
  </si>
  <si>
    <t>TRIMETOPRIM 80mg+SULFAMETOXAZOL 400mg x 5ml SOLUCION INYECTABLE AMPOLLA</t>
  </si>
  <si>
    <t>TRIMETOPRIM 8mg/mL+ SULFAMETOXAZOL 40mg/mL x (60mL) SUSPENSION ORAL FRASCO</t>
  </si>
  <si>
    <t xml:space="preserve">TRIMETOPRIM SULFAMETOXAZOL 160/800mg TABLETA </t>
  </si>
  <si>
    <t xml:space="preserve">TRIMETOPRIM SULFAMETOXAZOL 80/400mg TABLETA </t>
  </si>
  <si>
    <t>TRIOXIDO DE ARSENICO 10mg SOLUCION INYECTABLE  VIAL</t>
  </si>
  <si>
    <t xml:space="preserve">TROPICAMIDA 1% x 15mL SOLUCION OFTALMICA FRASCO GOTERO </t>
  </si>
  <si>
    <t xml:space="preserve">TROPICAMIDA 5mg + FENILEFRINA 50mg x 5mL SOLUCION OFTALMICA FRASCO GOTERO </t>
  </si>
  <si>
    <t>URSODEOXICOLICO ACIDO 300mg TABLETA</t>
  </si>
  <si>
    <t xml:space="preserve">VALGANCICLOVIR  450mg TABLETA (REG) </t>
  </si>
  <si>
    <t xml:space="preserve">VALGANCICLOVIR CLORHIDRATO 5g POLVO PARA SOLUCION ORAL FRASCO (50mg/mL) </t>
  </si>
  <si>
    <t xml:space="preserve">VALPROICO ACIDO 250mg CAPSULA  </t>
  </si>
  <si>
    <t xml:space="preserve">VALPROICO ACIDO 250mg/5mL x 120mL JARABE FRASCO </t>
  </si>
  <si>
    <t>VALPROICO ACIDO 500mg/5mL SOLUCION INYECTABLE VIAL  (REG)</t>
  </si>
  <si>
    <t>VALSARTAN / SACUBITRIL 50 MG  TABLETA</t>
  </si>
  <si>
    <t xml:space="preserve">VALSARTAN 160 MG TABLETA RS. </t>
  </si>
  <si>
    <t xml:space="preserve">VANCOMICINA 500mg POLVO PARA SOLUCION INYECTABLE VIAL </t>
  </si>
  <si>
    <t xml:space="preserve">VASELINA PURA 453g CREMA USO TOPICA POTE </t>
  </si>
  <si>
    <t xml:space="preserve">VASOPRESINA 20UI/mL SOLUCION INYECTABLE AMPOLLA </t>
  </si>
  <si>
    <t xml:space="preserve">VECURONIO BROMURO 10 mg/2.5 mL POLVO PARA SOLUCION INYECTABLE VIAL </t>
  </si>
  <si>
    <t>VECURONIO BROMURO VIAL 4MG/ 4mL POLVO PARA SOLUCION INYECTABLE VIAL</t>
  </si>
  <si>
    <t xml:space="preserve">VENLAFAXINA 75mg CAPSULA DE LIBERACION PROLONGADA (REG) </t>
  </si>
  <si>
    <t>VINBLASTINA SULFATO 10mg POLVO PARA SOLUCION INYECTABLE VIAL</t>
  </si>
  <si>
    <t xml:space="preserve">VINCRISTINA SULFATO 1 MG/1 ML POLVO PARA SOLUCION INYECTABLE VIAL </t>
  </si>
  <si>
    <t xml:space="preserve">VITAMINA D3 5000 U.I CAPSULA BLANDA </t>
  </si>
  <si>
    <t>VORICONAZOL 200mg POLVO PARA SOLUCION INYECTABLE VIAL (REG)</t>
  </si>
  <si>
    <t xml:space="preserve">VORICONAZOL 200mg TABLETA (REG) </t>
  </si>
  <si>
    <t xml:space="preserve">WARFARINA 5mg TABLETA </t>
  </si>
  <si>
    <t xml:space="preserve">YODOPOVIDONA 5% SLN OFTALMICA FRASCO 15mL </t>
  </si>
  <si>
    <t xml:space="preserve">ZIDOVUDINA 10mg/mL x 240mL SOLUCION ORAL FRASCO </t>
  </si>
  <si>
    <t xml:space="preserve">ZIDOVUDINA 200mg/20mL SOLUCION INYECTABLE VIAL </t>
  </si>
  <si>
    <t>ZIDOVUDINA 300 MG TABLETA</t>
  </si>
  <si>
    <t xml:space="preserve">ZOLEDRONICO ACIDO 4mg/5mL SOLUCION INYECTABLE AMPOLLA (REG) </t>
  </si>
  <si>
    <t>CANT APROX 7 MESES</t>
  </si>
  <si>
    <t>ESPECIFICACIONES TECNICAS</t>
  </si>
  <si>
    <t>VIA ADMINISTRACION IV, IM, IT</t>
  </si>
  <si>
    <t>VIA DE ADMINISTRACION IV, IM, IT</t>
  </si>
  <si>
    <t>VIA ADMINISTRACION IV, IM</t>
  </si>
  <si>
    <t>APOYO TECNOLOGICO CONGELADOR</t>
  </si>
  <si>
    <r>
      <rPr>
        <b/>
        <sz val="10"/>
        <color rgb="FFFF0000"/>
        <rFont val="Arial Narrow"/>
        <family val="2"/>
      </rPr>
      <t>OBSERVACIONES</t>
    </r>
    <r>
      <rPr>
        <sz val="10"/>
        <color rgb="FFFF0000"/>
        <rFont val="Arial Narrow"/>
        <family val="2"/>
      </rPr>
      <t>:"Favor diligenciar la propuesta en las CELDAS, desde las Columnas "H" hasta la columna "S" conservando el orden de filas y columnas, NO ELIMINAR NI ADICIONAR FILAS NI COLUMNAS.</t>
    </r>
  </si>
  <si>
    <t>Circular 4 del 2013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</si>
</sst>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_-&quot;$&quot;\ * #,##0_-;\-&quot;$&quot;\ * #,##0_-;_-&quot;$&quot;\ * &quot;-&quot;??_-;_-@_-"/>
    <numFmt numFmtId="166" formatCode="[$-C0A]d\-mmm\-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 Narrow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0E0101"/>
      <name val="Arial Narrow"/>
      <family val="2"/>
    </font>
    <font>
      <sz val="9"/>
      <color rgb="FF0E0101"/>
      <name val="Arial Narrow"/>
      <family val="2"/>
    </font>
    <font>
      <sz val="10"/>
      <name val="Arial"/>
      <family val="2"/>
    </font>
    <font>
      <sz val="9"/>
      <name val="Bahnschrift Light SemiCondensed"/>
      <family val="2"/>
    </font>
  </fonts>
  <fills count="1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DFF7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166" fontId="29" fillId="0" borderId="0"/>
  </cellStyleXfs>
  <cellXfs count="159">
    <xf numFmtId="0" fontId="0" fillId="0" borderId="0" xfId="0"/>
    <xf numFmtId="0" fontId="4" fillId="6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/>
    <xf numFmtId="3" fontId="7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7" fillId="0" borderId="0" xfId="0" applyFont="1"/>
    <xf numFmtId="0" fontId="11" fillId="10" borderId="0" xfId="0" applyFont="1" applyFill="1"/>
    <xf numFmtId="0" fontId="7" fillId="10" borderId="0" xfId="0" applyFont="1" applyFill="1"/>
    <xf numFmtId="0" fontId="8" fillId="11" borderId="3" xfId="0" applyFont="1" applyFill="1" applyBorder="1" applyAlignment="1">
      <alignment horizontal="centerContinuous" vertical="center"/>
    </xf>
    <xf numFmtId="0" fontId="8" fillId="11" borderId="2" xfId="0" applyFont="1" applyFill="1" applyBorder="1" applyAlignment="1">
      <alignment horizontal="centerContinuous" vertical="center"/>
    </xf>
    <xf numFmtId="0" fontId="8" fillId="11" borderId="4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13" fillId="3" borderId="4" xfId="1" applyNumberFormat="1" applyFont="1" applyFill="1" applyBorder="1" applyAlignment="1">
      <alignment horizontal="center" vertical="center" wrapText="1"/>
    </xf>
    <xf numFmtId="3" fontId="13" fillId="3" borderId="1" xfId="1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center" wrapText="1"/>
    </xf>
    <xf numFmtId="3" fontId="13" fillId="8" borderId="1" xfId="1" applyNumberFormat="1" applyFont="1" applyFill="1" applyBorder="1" applyAlignment="1">
      <alignment horizontal="center" vertical="center" wrapText="1"/>
    </xf>
    <xf numFmtId="4" fontId="13" fillId="8" borderId="1" xfId="0" applyNumberFormat="1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3" fontId="14" fillId="9" borderId="1" xfId="0" applyNumberFormat="1" applyFont="1" applyFill="1" applyBorder="1" applyAlignment="1">
      <alignment horizontal="center" vertical="center" wrapText="1"/>
    </xf>
    <xf numFmtId="3" fontId="14" fillId="12" borderId="1" xfId="0" applyNumberFormat="1" applyFont="1" applyFill="1" applyBorder="1" applyAlignment="1">
      <alignment horizontal="center" vertical="center" wrapText="1"/>
    </xf>
    <xf numFmtId="3" fontId="14" fillId="12" borderId="5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7" fillId="0" borderId="1" xfId="0" applyFont="1" applyBorder="1"/>
    <xf numFmtId="0" fontId="1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3" fontId="7" fillId="6" borderId="4" xfId="1" applyNumberFormat="1" applyFont="1" applyFill="1" applyBorder="1" applyAlignment="1">
      <alignment horizontal="center" vertical="center"/>
    </xf>
    <xf numFmtId="3" fontId="7" fillId="6" borderId="1" xfId="1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wrapText="1"/>
    </xf>
    <xf numFmtId="165" fontId="15" fillId="6" borderId="1" xfId="1" applyNumberFormat="1" applyFont="1" applyFill="1" applyBorder="1"/>
    <xf numFmtId="3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3" fontId="7" fillId="0" borderId="4" xfId="1" applyNumberFormat="1" applyFont="1" applyFill="1" applyBorder="1" applyAlignment="1">
      <alignment horizontal="center" vertical="center"/>
    </xf>
    <xf numFmtId="14" fontId="7" fillId="0" borderId="0" xfId="0" applyNumberFormat="1" applyFont="1"/>
    <xf numFmtId="0" fontId="7" fillId="6" borderId="1" xfId="0" applyFont="1" applyFill="1" applyBorder="1"/>
    <xf numFmtId="3" fontId="7" fillId="6" borderId="1" xfId="0" applyNumberFormat="1" applyFont="1" applyFill="1" applyBorder="1"/>
    <xf numFmtId="3" fontId="13" fillId="0" borderId="1" xfId="2" applyNumberFormat="1" applyFont="1" applyFill="1" applyBorder="1" applyAlignment="1">
      <alignment vertical="center" wrapText="1"/>
    </xf>
    <xf numFmtId="0" fontId="7" fillId="6" borderId="0" xfId="0" applyFont="1" applyFill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3" fontId="7" fillId="0" borderId="1" xfId="0" applyNumberFormat="1" applyFont="1" applyBorder="1"/>
    <xf numFmtId="15" fontId="7" fillId="0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 wrapText="1"/>
    </xf>
    <xf numFmtId="0" fontId="16" fillId="9" borderId="3" xfId="0" applyFont="1" applyFill="1" applyBorder="1" applyAlignment="1">
      <alignment horizontal="left" vertical="center"/>
    </xf>
    <xf numFmtId="165" fontId="7" fillId="6" borderId="1" xfId="1" applyNumberFormat="1" applyFont="1" applyFill="1" applyBorder="1"/>
    <xf numFmtId="0" fontId="16" fillId="9" borderId="6" xfId="0" applyFont="1" applyFill="1" applyBorder="1" applyAlignment="1">
      <alignment horizontal="left" vertical="center" wrapText="1"/>
    </xf>
    <xf numFmtId="3" fontId="7" fillId="0" borderId="0" xfId="0" applyNumberFormat="1" applyFont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/>
    <xf numFmtId="0" fontId="7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3" fontId="18" fillId="0" borderId="4" xfId="1" applyNumberFormat="1" applyFont="1" applyFill="1" applyBorder="1" applyAlignment="1">
      <alignment horizontal="center" vertical="center"/>
    </xf>
    <xf numFmtId="3" fontId="18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wrapText="1"/>
    </xf>
    <xf numFmtId="0" fontId="18" fillId="0" borderId="0" xfId="0" applyFont="1" applyFill="1"/>
    <xf numFmtId="0" fontId="18" fillId="0" borderId="1" xfId="0" applyFont="1" applyFill="1" applyBorder="1"/>
    <xf numFmtId="15" fontId="18" fillId="0" borderId="1" xfId="0" applyNumberFormat="1" applyFont="1" applyFill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/>
    <xf numFmtId="4" fontId="3" fillId="0" borderId="7" xfId="2" applyNumberFormat="1" applyFont="1" applyFill="1" applyBorder="1" applyAlignment="1">
      <alignment horizontal="centerContinuous" vertical="center" wrapText="1"/>
    </xf>
    <xf numFmtId="4" fontId="3" fillId="0" borderId="8" xfId="2" applyNumberFormat="1" applyFont="1" applyFill="1" applyBorder="1" applyAlignment="1">
      <alignment horizontal="centerContinuous" vertical="center" wrapText="1"/>
    </xf>
    <xf numFmtId="4" fontId="3" fillId="0" borderId="8" xfId="2" applyNumberFormat="1" applyFont="1" applyFill="1" applyBorder="1" applyAlignment="1">
      <alignment vertical="center" wrapText="1"/>
    </xf>
    <xf numFmtId="4" fontId="3" fillId="0" borderId="9" xfId="2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3" fontId="22" fillId="0" borderId="4" xfId="1" applyNumberFormat="1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top" wrapText="1"/>
    </xf>
    <xf numFmtId="4" fontId="3" fillId="0" borderId="3" xfId="2" applyNumberFormat="1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horizontal="left" vertical="center"/>
    </xf>
    <xf numFmtId="4" fontId="3" fillId="0" borderId="2" xfId="2" applyNumberFormat="1" applyFont="1" applyFill="1" applyBorder="1" applyAlignment="1">
      <alignment vertical="center"/>
    </xf>
    <xf numFmtId="4" fontId="3" fillId="0" borderId="4" xfId="2" applyNumberFormat="1" applyFont="1" applyFill="1" applyBorder="1" applyAlignment="1">
      <alignment vertical="center"/>
    </xf>
    <xf numFmtId="165" fontId="23" fillId="0" borderId="1" xfId="1" applyNumberFormat="1" applyFont="1" applyFill="1" applyBorder="1"/>
    <xf numFmtId="165" fontId="18" fillId="0" borderId="1" xfId="1" applyNumberFormat="1" applyFont="1" applyFill="1" applyBorder="1"/>
    <xf numFmtId="0" fontId="6" fillId="0" borderId="0" xfId="0" applyFont="1" applyFill="1"/>
    <xf numFmtId="14" fontId="2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 wrapText="1"/>
    </xf>
    <xf numFmtId="4" fontId="3" fillId="0" borderId="7" xfId="2" applyNumberFormat="1" applyFont="1" applyFill="1" applyBorder="1" applyAlignment="1">
      <alignment vertical="center"/>
    </xf>
    <xf numFmtId="4" fontId="3" fillId="0" borderId="8" xfId="2" applyNumberFormat="1" applyFont="1" applyFill="1" applyBorder="1" applyAlignment="1">
      <alignment vertical="center"/>
    </xf>
    <xf numFmtId="14" fontId="18" fillId="0" borderId="0" xfId="0" applyNumberFormat="1" applyFont="1" applyFill="1"/>
    <xf numFmtId="3" fontId="18" fillId="0" borderId="0" xfId="0" applyNumberFormat="1" applyFont="1" applyFill="1"/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3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3" fontId="5" fillId="0" borderId="1" xfId="0" applyNumberFormat="1" applyFont="1" applyBorder="1"/>
    <xf numFmtId="0" fontId="5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4" fontId="8" fillId="7" borderId="7" xfId="2" applyNumberFormat="1" applyFont="1" applyFill="1" applyBorder="1" applyAlignment="1">
      <alignment horizontal="left" vertical="center" wrapText="1"/>
    </xf>
    <xf numFmtId="4" fontId="8" fillId="7" borderId="8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left" vertical="center" wrapText="1"/>
    </xf>
    <xf numFmtId="4" fontId="8" fillId="3" borderId="8" xfId="2" applyNumberFormat="1" applyFont="1" applyFill="1" applyBorder="1" applyAlignment="1">
      <alignment horizontal="left" vertical="center" wrapText="1"/>
    </xf>
    <xf numFmtId="4" fontId="8" fillId="3" borderId="9" xfId="2" applyNumberFormat="1" applyFont="1" applyFill="1" applyBorder="1" applyAlignment="1">
      <alignment horizontal="left" vertical="center" wrapText="1"/>
    </xf>
    <xf numFmtId="4" fontId="8" fillId="8" borderId="3" xfId="2" applyNumberFormat="1" applyFont="1" applyFill="1" applyBorder="1" applyAlignment="1">
      <alignment horizontal="left" vertical="center" wrapText="1"/>
    </xf>
    <xf numFmtId="4" fontId="8" fillId="8" borderId="2" xfId="2" applyNumberFormat="1" applyFont="1" applyFill="1" applyBorder="1" applyAlignment="1">
      <alignment horizontal="left" vertical="center" wrapText="1"/>
    </xf>
    <xf numFmtId="4" fontId="8" fillId="8" borderId="4" xfId="2" applyNumberFormat="1" applyFont="1" applyFill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justify"/>
    </xf>
    <xf numFmtId="0" fontId="21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justify"/>
    </xf>
    <xf numFmtId="0" fontId="28" fillId="0" borderId="1" xfId="0" applyFont="1" applyFill="1" applyBorder="1" applyAlignment="1">
      <alignment horizontal="center" vertical="justify"/>
    </xf>
    <xf numFmtId="0" fontId="18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justify"/>
    </xf>
    <xf numFmtId="0" fontId="28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166" fontId="18" fillId="0" borderId="1" xfId="4" applyFont="1" applyFill="1" applyBorder="1" applyAlignment="1" applyProtection="1">
      <alignment horizontal="left" vertical="center" wrapText="1"/>
    </xf>
    <xf numFmtId="0" fontId="28" fillId="0" borderId="1" xfId="0" applyFont="1" applyFill="1" applyBorder="1" applyAlignment="1"/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6" fillId="13" borderId="1" xfId="0" applyFont="1" applyFill="1" applyBorder="1" applyAlignment="1">
      <alignment horizontal="center" vertical="justify"/>
    </xf>
    <xf numFmtId="0" fontId="5" fillId="0" borderId="1" xfId="0" applyFont="1" applyBorder="1"/>
    <xf numFmtId="4" fontId="8" fillId="3" borderId="3" xfId="2" applyNumberFormat="1" applyFont="1" applyFill="1" applyBorder="1" applyAlignment="1">
      <alignment horizontal="center" vertical="center"/>
    </xf>
    <xf numFmtId="4" fontId="8" fillId="3" borderId="2" xfId="2" applyNumberFormat="1" applyFont="1" applyFill="1" applyBorder="1" applyAlignment="1">
      <alignment horizontal="center" vertical="center"/>
    </xf>
    <xf numFmtId="4" fontId="8" fillId="3" borderId="4" xfId="2" applyNumberFormat="1" applyFont="1" applyFill="1" applyBorder="1" applyAlignment="1">
      <alignment horizontal="center" vertical="center"/>
    </xf>
  </cellXfs>
  <cellStyles count="5">
    <cellStyle name="0,0_x000d__x000a_NA_x000d__x000a_" xfId="4"/>
    <cellStyle name="Millares 3" xfId="3"/>
    <cellStyle name="Moneda" xfId="1" builtinId="4"/>
    <cellStyle name="Normal" xfId="0" builtinId="0"/>
    <cellStyle name="Normal 2" xfId="2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EE6"/>
      <color rgb="FFF8F8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76200</xdr:rowOff>
    </xdr:from>
    <xdr:to>
      <xdr:col>1</xdr:col>
      <xdr:colOff>857250</xdr:colOff>
      <xdr:row>1</xdr:row>
      <xdr:rowOff>539949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76200"/>
          <a:ext cx="981076" cy="835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76200</xdr:rowOff>
    </xdr:from>
    <xdr:to>
      <xdr:col>1</xdr:col>
      <xdr:colOff>857250</xdr:colOff>
      <xdr:row>1</xdr:row>
      <xdr:rowOff>438150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4" y="76200"/>
          <a:ext cx="981076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2</xdr:row>
      <xdr:rowOff>76200</xdr:rowOff>
    </xdr:from>
    <xdr:to>
      <xdr:col>2</xdr:col>
      <xdr:colOff>853440</xdr:colOff>
      <xdr:row>3</xdr:row>
      <xdr:rowOff>662940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0520" y="449580"/>
          <a:ext cx="174498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59"/>
  <sheetViews>
    <sheetView showGridLines="0" topLeftCell="P1" zoomScaleNormal="100" workbookViewId="0">
      <selection activeCell="I1" sqref="I1:AE2"/>
    </sheetView>
  </sheetViews>
  <sheetFormatPr baseColWidth="10" defaultColWidth="11.44140625" defaultRowHeight="13.2" x14ac:dyDescent="0.3"/>
  <cols>
    <col min="1" max="1" width="6.33203125" style="82" customWidth="1"/>
    <col min="2" max="2" width="14.44140625" style="82" customWidth="1"/>
    <col min="3" max="3" width="8.88671875" style="82" customWidth="1"/>
    <col min="4" max="4" width="28.109375" style="82" customWidth="1"/>
    <col min="5" max="5" width="8.6640625" style="82" customWidth="1"/>
    <col min="6" max="6" width="12.44140625" style="82" customWidth="1"/>
    <col min="7" max="7" width="21.6640625" style="82" customWidth="1"/>
    <col min="8" max="8" width="12.44140625" style="82" customWidth="1"/>
    <col min="9" max="9" width="12.33203125" style="112" customWidth="1"/>
    <col min="10" max="10" width="9.44140625" style="112" customWidth="1"/>
    <col min="11" max="12" width="10.5546875" style="112" customWidth="1"/>
    <col min="13" max="13" width="11.44140625" style="86" customWidth="1"/>
    <col min="14" max="30" width="11.44140625" style="82" customWidth="1"/>
    <col min="31" max="31" width="12.88671875" style="82" customWidth="1"/>
    <col min="32" max="16384" width="11.44140625" style="82"/>
  </cols>
  <sheetData>
    <row r="1" spans="1:31" ht="29.25" customHeight="1" x14ac:dyDescent="0.3">
      <c r="A1" s="123"/>
      <c r="B1" s="123"/>
      <c r="C1" s="123"/>
      <c r="D1" s="125" t="s">
        <v>0</v>
      </c>
      <c r="E1" s="125"/>
      <c r="F1" s="125"/>
      <c r="G1" s="125"/>
      <c r="H1" s="125"/>
      <c r="I1" s="85"/>
      <c r="J1" s="85"/>
      <c r="K1" s="85"/>
      <c r="L1" s="85"/>
    </row>
    <row r="2" spans="1:31" ht="51.75" customHeight="1" x14ac:dyDescent="0.3">
      <c r="A2" s="124"/>
      <c r="B2" s="124"/>
      <c r="C2" s="124"/>
      <c r="D2" s="126" t="s">
        <v>216</v>
      </c>
      <c r="E2" s="126"/>
      <c r="F2" s="126"/>
      <c r="G2" s="126"/>
      <c r="H2" s="126"/>
      <c r="I2" s="87" t="s">
        <v>76</v>
      </c>
      <c r="J2" s="88"/>
      <c r="K2" s="88"/>
      <c r="L2" s="88"/>
      <c r="M2" s="88"/>
      <c r="N2" s="88"/>
      <c r="O2" s="88"/>
      <c r="P2" s="88"/>
      <c r="Q2" s="88" t="s">
        <v>214</v>
      </c>
      <c r="R2" s="88"/>
      <c r="S2" s="88"/>
      <c r="T2" s="88"/>
      <c r="U2" s="88"/>
      <c r="V2" s="88"/>
      <c r="W2" s="89"/>
      <c r="X2" s="89"/>
      <c r="Y2" s="89"/>
      <c r="Z2" s="89"/>
      <c r="AA2" s="89"/>
      <c r="AB2" s="89"/>
      <c r="AC2" s="89"/>
      <c r="AD2" s="89"/>
      <c r="AE2" s="90"/>
    </row>
    <row r="3" spans="1:31" ht="57.75" customHeight="1" x14ac:dyDescent="0.3">
      <c r="A3" s="77" t="s">
        <v>33</v>
      </c>
      <c r="B3" s="77" t="s">
        <v>201</v>
      </c>
      <c r="C3" s="77" t="s">
        <v>1</v>
      </c>
      <c r="D3" s="77" t="s">
        <v>2</v>
      </c>
      <c r="E3" s="77" t="s">
        <v>3</v>
      </c>
      <c r="F3" s="91" t="s">
        <v>4</v>
      </c>
      <c r="G3" s="77" t="s">
        <v>5</v>
      </c>
      <c r="H3" s="77" t="s">
        <v>6</v>
      </c>
      <c r="I3" s="92" t="s">
        <v>7</v>
      </c>
      <c r="J3" s="93" t="s">
        <v>8</v>
      </c>
      <c r="K3" s="93" t="s">
        <v>9</v>
      </c>
      <c r="L3" s="93" t="s">
        <v>10</v>
      </c>
      <c r="M3" s="94" t="s">
        <v>11</v>
      </c>
      <c r="N3" s="95" t="s">
        <v>12</v>
      </c>
      <c r="O3" s="95" t="s">
        <v>13</v>
      </c>
      <c r="P3" s="95" t="s">
        <v>14</v>
      </c>
      <c r="Q3" s="95" t="s">
        <v>15</v>
      </c>
      <c r="R3" s="95" t="s">
        <v>16</v>
      </c>
      <c r="S3" s="95" t="s">
        <v>17</v>
      </c>
      <c r="T3" s="95" t="s">
        <v>18</v>
      </c>
      <c r="U3" s="95" t="s">
        <v>19</v>
      </c>
      <c r="V3" s="95" t="s">
        <v>20</v>
      </c>
      <c r="W3" s="95" t="s">
        <v>21</v>
      </c>
      <c r="X3" s="96" t="s">
        <v>22</v>
      </c>
      <c r="Y3" s="96" t="s">
        <v>23</v>
      </c>
      <c r="Z3" s="96" t="s">
        <v>24</v>
      </c>
      <c r="AA3" s="96" t="s">
        <v>25</v>
      </c>
      <c r="AB3" s="96" t="s">
        <v>26</v>
      </c>
      <c r="AC3" s="96" t="s">
        <v>27</v>
      </c>
      <c r="AD3" s="95" t="s">
        <v>28</v>
      </c>
      <c r="AE3" s="95" t="s">
        <v>29</v>
      </c>
    </row>
    <row r="4" spans="1:31" ht="13.5" x14ac:dyDescent="0.25">
      <c r="A4" s="76">
        <v>2</v>
      </c>
      <c r="B4" s="76" t="s">
        <v>30</v>
      </c>
      <c r="C4" s="76">
        <v>42203502</v>
      </c>
      <c r="D4" s="78" t="s">
        <v>34</v>
      </c>
      <c r="E4" s="76" t="s">
        <v>31</v>
      </c>
      <c r="F4" s="76">
        <v>12</v>
      </c>
      <c r="G4" s="73" t="s">
        <v>203</v>
      </c>
      <c r="H4" s="77"/>
      <c r="I4" s="74"/>
      <c r="J4" s="75"/>
      <c r="K4" s="75">
        <f t="shared" ref="K4:K37" si="0">+I4+J4</f>
        <v>0</v>
      </c>
      <c r="L4" s="75">
        <f>K4*F4</f>
        <v>0</v>
      </c>
      <c r="M4" s="79"/>
      <c r="N4" s="79"/>
      <c r="O4" s="79"/>
      <c r="P4" s="79"/>
      <c r="Q4" s="79"/>
      <c r="R4" s="79"/>
      <c r="S4" s="79"/>
      <c r="T4" s="79"/>
      <c r="U4" s="73"/>
      <c r="V4" s="80"/>
      <c r="W4" s="79"/>
      <c r="X4" s="79"/>
      <c r="Y4" s="79"/>
      <c r="Z4" s="79"/>
      <c r="AA4" s="79"/>
      <c r="AB4" s="79"/>
      <c r="AC4" s="79"/>
      <c r="AD4" s="79"/>
      <c r="AE4" s="81"/>
    </row>
    <row r="5" spans="1:31" ht="13.5" x14ac:dyDescent="0.25">
      <c r="A5" s="76">
        <v>126</v>
      </c>
      <c r="B5" s="76" t="s">
        <v>30</v>
      </c>
      <c r="C5" s="76">
        <v>42203427</v>
      </c>
      <c r="D5" s="78" t="s">
        <v>35</v>
      </c>
      <c r="E5" s="76" t="s">
        <v>31</v>
      </c>
      <c r="F5" s="76">
        <v>309</v>
      </c>
      <c r="G5" s="77" t="s">
        <v>204</v>
      </c>
      <c r="H5" s="77"/>
      <c r="I5" s="74"/>
      <c r="J5" s="75"/>
      <c r="K5" s="75">
        <f t="shared" si="0"/>
        <v>0</v>
      </c>
      <c r="L5" s="75">
        <f t="shared" ref="L5:L37" si="1">K5*F5</f>
        <v>0</v>
      </c>
      <c r="M5" s="79"/>
      <c r="N5" s="79"/>
      <c r="O5" s="79"/>
      <c r="P5" s="79"/>
      <c r="Q5" s="79"/>
      <c r="R5" s="79"/>
      <c r="S5" s="79"/>
      <c r="T5" s="79"/>
      <c r="U5" s="73"/>
      <c r="V5" s="73"/>
      <c r="W5" s="79"/>
      <c r="X5" s="79"/>
      <c r="Y5" s="79"/>
      <c r="Z5" s="79"/>
      <c r="AA5" s="79"/>
      <c r="AB5" s="79"/>
      <c r="AC5" s="79"/>
      <c r="AD5" s="79"/>
      <c r="AE5" s="81"/>
    </row>
    <row r="6" spans="1:31" ht="13.5" x14ac:dyDescent="0.25">
      <c r="A6" s="76">
        <v>127</v>
      </c>
      <c r="B6" s="76" t="s">
        <v>30</v>
      </c>
      <c r="C6" s="76">
        <v>42203427</v>
      </c>
      <c r="D6" s="78" t="s">
        <v>36</v>
      </c>
      <c r="E6" s="76" t="s">
        <v>31</v>
      </c>
      <c r="F6" s="76">
        <v>216</v>
      </c>
      <c r="G6" s="77" t="s">
        <v>204</v>
      </c>
      <c r="H6" s="77"/>
      <c r="I6" s="74"/>
      <c r="J6" s="75"/>
      <c r="K6" s="75">
        <f t="shared" si="0"/>
        <v>0</v>
      </c>
      <c r="L6" s="75">
        <f t="shared" si="1"/>
        <v>0</v>
      </c>
      <c r="M6" s="79"/>
      <c r="N6" s="79"/>
      <c r="O6" s="79"/>
      <c r="P6" s="79"/>
      <c r="Q6" s="79"/>
      <c r="R6" s="79"/>
      <c r="S6" s="79"/>
      <c r="T6" s="79"/>
      <c r="U6" s="73"/>
      <c r="V6" s="73"/>
      <c r="W6" s="79"/>
      <c r="X6" s="79"/>
      <c r="Y6" s="79"/>
      <c r="Z6" s="79"/>
      <c r="AA6" s="79"/>
      <c r="AB6" s="79"/>
      <c r="AC6" s="79"/>
      <c r="AD6" s="79"/>
      <c r="AE6" s="83"/>
    </row>
    <row r="7" spans="1:31" ht="27" x14ac:dyDescent="0.25">
      <c r="A7" s="76">
        <v>128</v>
      </c>
      <c r="B7" s="76" t="s">
        <v>30</v>
      </c>
      <c r="C7" s="77">
        <v>42294402</v>
      </c>
      <c r="D7" s="78" t="s">
        <v>37</v>
      </c>
      <c r="E7" s="76" t="s">
        <v>31</v>
      </c>
      <c r="F7" s="76">
        <v>15</v>
      </c>
      <c r="G7" s="73" t="s">
        <v>203</v>
      </c>
      <c r="H7" s="77"/>
      <c r="I7" s="74"/>
      <c r="J7" s="75"/>
      <c r="K7" s="75">
        <f t="shared" si="0"/>
        <v>0</v>
      </c>
      <c r="L7" s="75">
        <f t="shared" si="1"/>
        <v>0</v>
      </c>
      <c r="M7" s="79"/>
      <c r="N7" s="79"/>
      <c r="O7" s="79"/>
      <c r="P7" s="79"/>
      <c r="Q7" s="79"/>
      <c r="R7" s="79"/>
      <c r="S7" s="79"/>
      <c r="T7" s="79"/>
      <c r="U7" s="73"/>
      <c r="V7" s="80"/>
      <c r="W7" s="79"/>
      <c r="X7" s="79"/>
      <c r="Y7" s="79"/>
      <c r="Z7" s="79"/>
      <c r="AA7" s="79"/>
      <c r="AB7" s="79"/>
      <c r="AC7" s="79"/>
      <c r="AD7" s="79"/>
      <c r="AE7" s="81"/>
    </row>
    <row r="8" spans="1:31" ht="26.4" x14ac:dyDescent="0.3">
      <c r="A8" s="76">
        <v>130</v>
      </c>
      <c r="B8" s="76" t="s">
        <v>30</v>
      </c>
      <c r="C8" s="76">
        <v>42221513</v>
      </c>
      <c r="D8" s="78" t="s">
        <v>38</v>
      </c>
      <c r="E8" s="76" t="s">
        <v>31</v>
      </c>
      <c r="F8" s="76">
        <v>50</v>
      </c>
      <c r="G8" s="73" t="s">
        <v>203</v>
      </c>
      <c r="H8" s="77"/>
      <c r="I8" s="74"/>
      <c r="J8" s="75"/>
      <c r="K8" s="75">
        <f t="shared" si="0"/>
        <v>0</v>
      </c>
      <c r="L8" s="75">
        <f t="shared" si="1"/>
        <v>0</v>
      </c>
      <c r="M8" s="79"/>
      <c r="N8" s="79"/>
      <c r="O8" s="79"/>
      <c r="P8" s="79"/>
      <c r="Q8" s="79"/>
      <c r="R8" s="79"/>
      <c r="S8" s="79"/>
      <c r="T8" s="79"/>
      <c r="U8" s="73"/>
      <c r="V8" s="73"/>
      <c r="W8" s="79"/>
      <c r="X8" s="79"/>
      <c r="Y8" s="79"/>
      <c r="Z8" s="79"/>
      <c r="AA8" s="79"/>
      <c r="AB8" s="79"/>
      <c r="AC8" s="79"/>
      <c r="AD8" s="79"/>
      <c r="AE8" s="83"/>
    </row>
    <row r="9" spans="1:31" ht="13.5" x14ac:dyDescent="0.25">
      <c r="A9" s="76">
        <v>131</v>
      </c>
      <c r="B9" s="76" t="s">
        <v>30</v>
      </c>
      <c r="C9" s="76">
        <v>42221513</v>
      </c>
      <c r="D9" s="78" t="s">
        <v>39</v>
      </c>
      <c r="E9" s="76" t="s">
        <v>31</v>
      </c>
      <c r="F9" s="76">
        <v>5</v>
      </c>
      <c r="G9" s="73" t="s">
        <v>203</v>
      </c>
      <c r="H9" s="77"/>
      <c r="I9" s="74"/>
      <c r="J9" s="75"/>
      <c r="K9" s="75">
        <f t="shared" si="0"/>
        <v>0</v>
      </c>
      <c r="L9" s="75">
        <f t="shared" si="1"/>
        <v>0</v>
      </c>
      <c r="M9" s="79"/>
      <c r="N9" s="79"/>
      <c r="O9" s="79"/>
      <c r="P9" s="79"/>
      <c r="Q9" s="79"/>
      <c r="R9" s="79"/>
      <c r="S9" s="79"/>
      <c r="T9" s="79"/>
      <c r="U9" s="73"/>
      <c r="V9" s="73"/>
      <c r="W9" s="79"/>
      <c r="X9" s="79"/>
      <c r="Y9" s="79"/>
      <c r="Z9" s="79"/>
      <c r="AA9" s="79"/>
      <c r="AB9" s="79"/>
      <c r="AC9" s="79"/>
      <c r="AD9" s="79"/>
      <c r="AE9" s="83"/>
    </row>
    <row r="10" spans="1:31" ht="13.5" x14ac:dyDescent="0.25">
      <c r="A10" s="76">
        <v>132</v>
      </c>
      <c r="B10" s="76" t="s">
        <v>30</v>
      </c>
      <c r="C10" s="76">
        <v>42221513</v>
      </c>
      <c r="D10" s="78" t="s">
        <v>40</v>
      </c>
      <c r="E10" s="76" t="s">
        <v>31</v>
      </c>
      <c r="F10" s="76">
        <v>20</v>
      </c>
      <c r="G10" s="73" t="s">
        <v>203</v>
      </c>
      <c r="H10" s="77"/>
      <c r="I10" s="74"/>
      <c r="J10" s="75"/>
      <c r="K10" s="75">
        <f t="shared" si="0"/>
        <v>0</v>
      </c>
      <c r="L10" s="75">
        <f t="shared" si="1"/>
        <v>0</v>
      </c>
      <c r="M10" s="79"/>
      <c r="N10" s="79"/>
      <c r="O10" s="79"/>
      <c r="P10" s="79"/>
      <c r="Q10" s="79"/>
      <c r="R10" s="79"/>
      <c r="S10" s="79"/>
      <c r="T10" s="79"/>
      <c r="U10" s="73"/>
      <c r="V10" s="73"/>
      <c r="W10" s="79"/>
      <c r="X10" s="79"/>
      <c r="Y10" s="79"/>
      <c r="Z10" s="79"/>
      <c r="AA10" s="79"/>
      <c r="AB10" s="79"/>
      <c r="AC10" s="79"/>
      <c r="AD10" s="79"/>
      <c r="AE10" s="83"/>
    </row>
    <row r="11" spans="1:31" ht="13.5" x14ac:dyDescent="0.25">
      <c r="A11" s="76">
        <v>133</v>
      </c>
      <c r="B11" s="76" t="s">
        <v>30</v>
      </c>
      <c r="C11" s="76">
        <v>42221513</v>
      </c>
      <c r="D11" s="78" t="s">
        <v>41</v>
      </c>
      <c r="E11" s="76" t="s">
        <v>31</v>
      </c>
      <c r="F11" s="76">
        <v>20</v>
      </c>
      <c r="G11" s="73" t="s">
        <v>203</v>
      </c>
      <c r="H11" s="77"/>
      <c r="I11" s="74"/>
      <c r="J11" s="75"/>
      <c r="K11" s="75">
        <f t="shared" si="0"/>
        <v>0</v>
      </c>
      <c r="L11" s="75">
        <f t="shared" si="1"/>
        <v>0</v>
      </c>
      <c r="M11" s="79"/>
      <c r="N11" s="79"/>
      <c r="O11" s="79"/>
      <c r="P11" s="79"/>
      <c r="Q11" s="79"/>
      <c r="R11" s="79"/>
      <c r="S11" s="79"/>
      <c r="T11" s="79"/>
      <c r="U11" s="73"/>
      <c r="V11" s="73"/>
      <c r="W11" s="79"/>
      <c r="X11" s="79"/>
      <c r="Y11" s="79"/>
      <c r="Z11" s="79"/>
      <c r="AA11" s="79"/>
      <c r="AB11" s="79"/>
      <c r="AC11" s="79"/>
      <c r="AD11" s="79"/>
      <c r="AE11" s="83"/>
    </row>
    <row r="12" spans="1:31" ht="13.5" x14ac:dyDescent="0.25">
      <c r="A12" s="76">
        <v>138</v>
      </c>
      <c r="B12" s="76" t="s">
        <v>30</v>
      </c>
      <c r="C12" s="76">
        <v>42221513</v>
      </c>
      <c r="D12" s="78" t="s">
        <v>42</v>
      </c>
      <c r="E12" s="76" t="s">
        <v>31</v>
      </c>
      <c r="F12" s="76">
        <v>399</v>
      </c>
      <c r="G12" s="73" t="s">
        <v>203</v>
      </c>
      <c r="H12" s="77"/>
      <c r="I12" s="74"/>
      <c r="J12" s="75"/>
      <c r="K12" s="75">
        <f t="shared" si="0"/>
        <v>0</v>
      </c>
      <c r="L12" s="75">
        <f t="shared" si="1"/>
        <v>0</v>
      </c>
      <c r="M12" s="79"/>
      <c r="N12" s="79"/>
      <c r="O12" s="79"/>
      <c r="P12" s="79"/>
      <c r="Q12" s="79"/>
      <c r="R12" s="79"/>
      <c r="S12" s="79"/>
      <c r="T12" s="79"/>
      <c r="U12" s="73"/>
      <c r="V12" s="73"/>
      <c r="W12" s="79"/>
      <c r="X12" s="79"/>
      <c r="Y12" s="79"/>
      <c r="Z12" s="79"/>
      <c r="AA12" s="79"/>
      <c r="AB12" s="79"/>
      <c r="AC12" s="79"/>
      <c r="AD12" s="79"/>
      <c r="AE12" s="83"/>
    </row>
    <row r="13" spans="1:31" ht="40.5" x14ac:dyDescent="0.25">
      <c r="A13" s="76">
        <v>141</v>
      </c>
      <c r="B13" s="76" t="s">
        <v>30</v>
      </c>
      <c r="C13" s="76">
        <v>42221513</v>
      </c>
      <c r="D13" s="78" t="s">
        <v>43</v>
      </c>
      <c r="E13" s="76" t="s">
        <v>31</v>
      </c>
      <c r="F13" s="76">
        <v>42</v>
      </c>
      <c r="G13" s="73" t="s">
        <v>203</v>
      </c>
      <c r="H13" s="77"/>
      <c r="I13" s="74"/>
      <c r="J13" s="75"/>
      <c r="K13" s="75">
        <f t="shared" si="0"/>
        <v>0</v>
      </c>
      <c r="L13" s="75">
        <f t="shared" si="1"/>
        <v>0</v>
      </c>
      <c r="M13" s="79"/>
      <c r="N13" s="79"/>
      <c r="O13" s="79"/>
      <c r="P13" s="79"/>
      <c r="Q13" s="79"/>
      <c r="R13" s="79"/>
      <c r="S13" s="79"/>
      <c r="T13" s="79"/>
      <c r="U13" s="73"/>
      <c r="V13" s="73"/>
      <c r="W13" s="79"/>
      <c r="X13" s="79"/>
      <c r="Y13" s="79"/>
      <c r="Z13" s="79"/>
      <c r="AA13" s="79"/>
      <c r="AB13" s="79"/>
      <c r="AC13" s="79"/>
      <c r="AD13" s="79"/>
      <c r="AE13" s="83"/>
    </row>
    <row r="14" spans="1:31" ht="26.4" x14ac:dyDescent="0.3">
      <c r="A14" s="76">
        <v>142</v>
      </c>
      <c r="B14" s="76" t="s">
        <v>30</v>
      </c>
      <c r="C14" s="76">
        <v>42221513</v>
      </c>
      <c r="D14" s="78" t="s">
        <v>44</v>
      </c>
      <c r="E14" s="76" t="s">
        <v>31</v>
      </c>
      <c r="F14" s="76">
        <v>24</v>
      </c>
      <c r="G14" s="73" t="s">
        <v>203</v>
      </c>
      <c r="H14" s="77"/>
      <c r="I14" s="74"/>
      <c r="J14" s="75"/>
      <c r="K14" s="75">
        <f t="shared" si="0"/>
        <v>0</v>
      </c>
      <c r="L14" s="75">
        <f t="shared" si="1"/>
        <v>0</v>
      </c>
      <c r="M14" s="79"/>
      <c r="N14" s="79"/>
      <c r="O14" s="79"/>
      <c r="P14" s="79"/>
      <c r="Q14" s="79"/>
      <c r="R14" s="79"/>
      <c r="S14" s="79"/>
      <c r="T14" s="79"/>
      <c r="U14" s="73"/>
      <c r="V14" s="73"/>
      <c r="W14" s="79"/>
      <c r="X14" s="79"/>
      <c r="Y14" s="79"/>
      <c r="Z14" s="79"/>
      <c r="AA14" s="79"/>
      <c r="AB14" s="79"/>
      <c r="AC14" s="79"/>
      <c r="AD14" s="79"/>
      <c r="AE14" s="83"/>
    </row>
    <row r="15" spans="1:31" ht="26.4" x14ac:dyDescent="0.3">
      <c r="A15" s="76">
        <v>143</v>
      </c>
      <c r="B15" s="76" t="s">
        <v>30</v>
      </c>
      <c r="C15" s="77">
        <v>42294402</v>
      </c>
      <c r="D15" s="78" t="s">
        <v>45</v>
      </c>
      <c r="E15" s="76" t="s">
        <v>31</v>
      </c>
      <c r="F15" s="76">
        <v>6</v>
      </c>
      <c r="G15" s="73" t="s">
        <v>203</v>
      </c>
      <c r="H15" s="77" t="s">
        <v>32</v>
      </c>
      <c r="I15" s="74"/>
      <c r="J15" s="75"/>
      <c r="K15" s="75">
        <f t="shared" si="0"/>
        <v>0</v>
      </c>
      <c r="L15" s="75">
        <f t="shared" si="1"/>
        <v>0</v>
      </c>
      <c r="M15" s="79"/>
      <c r="N15" s="79"/>
      <c r="O15" s="79"/>
      <c r="P15" s="79"/>
      <c r="Q15" s="79"/>
      <c r="R15" s="79"/>
      <c r="S15" s="79"/>
      <c r="T15" s="79"/>
      <c r="U15" s="73"/>
      <c r="V15" s="73"/>
      <c r="W15" s="79"/>
      <c r="X15" s="79"/>
      <c r="Y15" s="79"/>
      <c r="Z15" s="79"/>
      <c r="AA15" s="79"/>
      <c r="AB15" s="79"/>
      <c r="AC15" s="79"/>
      <c r="AD15" s="79"/>
      <c r="AE15" s="83"/>
    </row>
    <row r="16" spans="1:31" ht="26.4" x14ac:dyDescent="0.3">
      <c r="A16" s="76">
        <v>148</v>
      </c>
      <c r="B16" s="76" t="s">
        <v>30</v>
      </c>
      <c r="C16" s="77">
        <v>42203502</v>
      </c>
      <c r="D16" s="78" t="s">
        <v>46</v>
      </c>
      <c r="E16" s="76" t="s">
        <v>31</v>
      </c>
      <c r="F16" s="76">
        <v>13</v>
      </c>
      <c r="G16" s="73" t="s">
        <v>203</v>
      </c>
      <c r="H16" s="77"/>
      <c r="I16" s="74"/>
      <c r="J16" s="75"/>
      <c r="K16" s="75">
        <f t="shared" si="0"/>
        <v>0</v>
      </c>
      <c r="L16" s="75">
        <f t="shared" si="1"/>
        <v>0</v>
      </c>
      <c r="M16" s="79"/>
      <c r="N16" s="79"/>
      <c r="O16" s="79"/>
      <c r="P16" s="79"/>
      <c r="Q16" s="79"/>
      <c r="R16" s="79"/>
      <c r="S16" s="79"/>
      <c r="T16" s="79"/>
      <c r="U16" s="73"/>
      <c r="V16" s="73"/>
      <c r="W16" s="79"/>
      <c r="X16" s="79"/>
      <c r="Y16" s="79"/>
      <c r="Z16" s="79"/>
      <c r="AA16" s="79"/>
      <c r="AB16" s="79"/>
      <c r="AC16" s="79"/>
      <c r="AD16" s="79"/>
      <c r="AE16" s="83"/>
    </row>
    <row r="17" spans="1:31" x14ac:dyDescent="0.3">
      <c r="A17" s="76">
        <v>152</v>
      </c>
      <c r="B17" s="76" t="s">
        <v>30</v>
      </c>
      <c r="C17" s="77">
        <v>42221616</v>
      </c>
      <c r="D17" s="78" t="s">
        <v>47</v>
      </c>
      <c r="E17" s="76" t="s">
        <v>31</v>
      </c>
      <c r="F17" s="76">
        <v>12</v>
      </c>
      <c r="G17" s="73" t="s">
        <v>203</v>
      </c>
      <c r="H17" s="77"/>
      <c r="I17" s="74"/>
      <c r="J17" s="75"/>
      <c r="K17" s="75">
        <f t="shared" si="0"/>
        <v>0</v>
      </c>
      <c r="L17" s="75">
        <f t="shared" si="1"/>
        <v>0</v>
      </c>
      <c r="M17" s="79"/>
      <c r="N17" s="79"/>
      <c r="O17" s="79"/>
      <c r="P17" s="79"/>
      <c r="Q17" s="79"/>
      <c r="R17" s="79"/>
      <c r="S17" s="79"/>
      <c r="T17" s="79"/>
      <c r="U17" s="73"/>
      <c r="V17" s="73"/>
      <c r="W17" s="79"/>
      <c r="X17" s="79"/>
      <c r="Y17" s="79"/>
      <c r="Z17" s="79"/>
      <c r="AA17" s="79"/>
      <c r="AB17" s="79"/>
      <c r="AC17" s="79"/>
      <c r="AD17" s="79"/>
      <c r="AE17" s="83"/>
    </row>
    <row r="18" spans="1:31" ht="26.4" x14ac:dyDescent="0.3">
      <c r="A18" s="76">
        <v>153</v>
      </c>
      <c r="B18" s="76" t="s">
        <v>30</v>
      </c>
      <c r="C18" s="76">
        <v>42203404</v>
      </c>
      <c r="D18" s="78" t="s">
        <v>48</v>
      </c>
      <c r="E18" s="76" t="s">
        <v>31</v>
      </c>
      <c r="F18" s="76">
        <v>30</v>
      </c>
      <c r="G18" s="73" t="s">
        <v>203</v>
      </c>
      <c r="H18" s="77"/>
      <c r="I18" s="74"/>
      <c r="J18" s="75"/>
      <c r="K18" s="75">
        <f t="shared" si="0"/>
        <v>0</v>
      </c>
      <c r="L18" s="75">
        <f t="shared" si="1"/>
        <v>0</v>
      </c>
      <c r="M18" s="79"/>
      <c r="N18" s="79"/>
      <c r="O18" s="79"/>
      <c r="P18" s="79"/>
      <c r="Q18" s="79"/>
      <c r="R18" s="79"/>
      <c r="S18" s="79"/>
      <c r="T18" s="79"/>
      <c r="U18" s="73"/>
      <c r="V18" s="73"/>
      <c r="W18" s="79"/>
      <c r="X18" s="79"/>
      <c r="Y18" s="79"/>
      <c r="Z18" s="79"/>
      <c r="AA18" s="79"/>
      <c r="AB18" s="79"/>
      <c r="AC18" s="79"/>
      <c r="AD18" s="79"/>
      <c r="AE18" s="83"/>
    </row>
    <row r="19" spans="1:31" x14ac:dyDescent="0.3">
      <c r="A19" s="76">
        <v>154</v>
      </c>
      <c r="B19" s="76" t="s">
        <v>30</v>
      </c>
      <c r="C19" s="76">
        <v>42203404</v>
      </c>
      <c r="D19" s="78" t="s">
        <v>49</v>
      </c>
      <c r="E19" s="76" t="s">
        <v>31</v>
      </c>
      <c r="F19" s="76">
        <v>120</v>
      </c>
      <c r="G19" s="73" t="s">
        <v>203</v>
      </c>
      <c r="H19" s="77"/>
      <c r="I19" s="74"/>
      <c r="J19" s="75"/>
      <c r="K19" s="75">
        <f t="shared" si="0"/>
        <v>0</v>
      </c>
      <c r="L19" s="75">
        <f t="shared" si="1"/>
        <v>0</v>
      </c>
      <c r="M19" s="79"/>
      <c r="N19" s="79"/>
      <c r="O19" s="79"/>
      <c r="P19" s="79"/>
      <c r="Q19" s="79"/>
      <c r="R19" s="79"/>
      <c r="S19" s="79"/>
      <c r="T19" s="79"/>
      <c r="U19" s="73"/>
      <c r="V19" s="73"/>
      <c r="W19" s="79"/>
      <c r="X19" s="79"/>
      <c r="Y19" s="79"/>
      <c r="Z19" s="79"/>
      <c r="AA19" s="79"/>
      <c r="AB19" s="79"/>
      <c r="AC19" s="79"/>
      <c r="AD19" s="79"/>
      <c r="AE19" s="83"/>
    </row>
    <row r="20" spans="1:31" ht="26.4" x14ac:dyDescent="0.3">
      <c r="A20" s="76">
        <v>158</v>
      </c>
      <c r="B20" s="76" t="s">
        <v>30</v>
      </c>
      <c r="C20" s="76">
        <v>42272006</v>
      </c>
      <c r="D20" s="78" t="s">
        <v>50</v>
      </c>
      <c r="E20" s="76" t="s">
        <v>31</v>
      </c>
      <c r="F20" s="76">
        <v>30</v>
      </c>
      <c r="G20" s="73" t="s">
        <v>203</v>
      </c>
      <c r="H20" s="77"/>
      <c r="I20" s="74"/>
      <c r="J20" s="75"/>
      <c r="K20" s="75">
        <f t="shared" si="0"/>
        <v>0</v>
      </c>
      <c r="L20" s="75">
        <f t="shared" si="1"/>
        <v>0</v>
      </c>
      <c r="M20" s="79"/>
      <c r="N20" s="79"/>
      <c r="O20" s="79"/>
      <c r="P20" s="79"/>
      <c r="Q20" s="79"/>
      <c r="R20" s="79"/>
      <c r="S20" s="79"/>
      <c r="T20" s="79"/>
      <c r="U20" s="73"/>
      <c r="V20" s="73"/>
      <c r="W20" s="79"/>
      <c r="X20" s="79"/>
      <c r="Y20" s="79"/>
      <c r="Z20" s="79"/>
      <c r="AA20" s="79"/>
      <c r="AB20" s="79"/>
      <c r="AC20" s="79"/>
      <c r="AD20" s="79"/>
      <c r="AE20" s="83"/>
    </row>
    <row r="21" spans="1:31" x14ac:dyDescent="0.3">
      <c r="A21" s="76">
        <v>159</v>
      </c>
      <c r="B21" s="76" t="s">
        <v>30</v>
      </c>
      <c r="C21" s="76">
        <v>42272006</v>
      </c>
      <c r="D21" s="78" t="s">
        <v>51</v>
      </c>
      <c r="E21" s="76" t="s">
        <v>31</v>
      </c>
      <c r="F21" s="76">
        <v>18</v>
      </c>
      <c r="G21" s="73" t="s">
        <v>203</v>
      </c>
      <c r="H21" s="77"/>
      <c r="I21" s="74"/>
      <c r="J21" s="75"/>
      <c r="K21" s="75">
        <f t="shared" si="0"/>
        <v>0</v>
      </c>
      <c r="L21" s="75">
        <f t="shared" si="1"/>
        <v>0</v>
      </c>
      <c r="M21" s="79"/>
      <c r="N21" s="79"/>
      <c r="O21" s="79"/>
      <c r="P21" s="79"/>
      <c r="Q21" s="79"/>
      <c r="R21" s="79"/>
      <c r="S21" s="79"/>
      <c r="T21" s="79"/>
      <c r="U21" s="73"/>
      <c r="V21" s="73"/>
      <c r="W21" s="79"/>
      <c r="X21" s="79"/>
      <c r="Y21" s="79"/>
      <c r="Z21" s="79"/>
      <c r="AA21" s="79"/>
      <c r="AB21" s="79"/>
      <c r="AC21" s="79"/>
      <c r="AD21" s="79"/>
      <c r="AE21" s="83"/>
    </row>
    <row r="22" spans="1:31" x14ac:dyDescent="0.3">
      <c r="A22" s="76">
        <v>160</v>
      </c>
      <c r="B22" s="76" t="s">
        <v>30</v>
      </c>
      <c r="C22" s="76">
        <v>42272006</v>
      </c>
      <c r="D22" s="78" t="s">
        <v>52</v>
      </c>
      <c r="E22" s="76" t="s">
        <v>31</v>
      </c>
      <c r="F22" s="76">
        <v>57</v>
      </c>
      <c r="G22" s="73" t="s">
        <v>203</v>
      </c>
      <c r="H22" s="77"/>
      <c r="I22" s="74"/>
      <c r="J22" s="75"/>
      <c r="K22" s="75">
        <f t="shared" si="0"/>
        <v>0</v>
      </c>
      <c r="L22" s="75">
        <f t="shared" si="1"/>
        <v>0</v>
      </c>
      <c r="M22" s="79"/>
      <c r="N22" s="79"/>
      <c r="O22" s="79"/>
      <c r="P22" s="79"/>
      <c r="Q22" s="79"/>
      <c r="R22" s="79"/>
      <c r="S22" s="79"/>
      <c r="T22" s="79"/>
      <c r="U22" s="73"/>
      <c r="V22" s="80"/>
      <c r="W22" s="79"/>
      <c r="X22" s="79"/>
      <c r="Y22" s="79"/>
      <c r="Z22" s="79"/>
      <c r="AA22" s="79"/>
      <c r="AB22" s="79"/>
      <c r="AC22" s="79"/>
      <c r="AD22" s="79"/>
      <c r="AE22" s="81"/>
    </row>
    <row r="23" spans="1:31" ht="26.4" x14ac:dyDescent="0.3">
      <c r="A23" s="76">
        <v>162</v>
      </c>
      <c r="B23" s="76" t="s">
        <v>30</v>
      </c>
      <c r="C23" s="76">
        <v>42272006</v>
      </c>
      <c r="D23" s="78" t="s">
        <v>53</v>
      </c>
      <c r="E23" s="76" t="s">
        <v>31</v>
      </c>
      <c r="F23" s="76">
        <v>18</v>
      </c>
      <c r="G23" s="73" t="s">
        <v>203</v>
      </c>
      <c r="H23" s="77"/>
      <c r="I23" s="74"/>
      <c r="J23" s="75"/>
      <c r="K23" s="75">
        <f t="shared" si="0"/>
        <v>0</v>
      </c>
      <c r="L23" s="75">
        <f t="shared" si="1"/>
        <v>0</v>
      </c>
      <c r="M23" s="79"/>
      <c r="N23" s="79"/>
      <c r="O23" s="79"/>
      <c r="P23" s="79"/>
      <c r="Q23" s="79"/>
      <c r="R23" s="79"/>
      <c r="S23" s="79"/>
      <c r="T23" s="79"/>
      <c r="U23" s="73"/>
      <c r="V23" s="80"/>
      <c r="W23" s="79"/>
      <c r="X23" s="79"/>
      <c r="Y23" s="79"/>
      <c r="Z23" s="79"/>
      <c r="AA23" s="79"/>
      <c r="AB23" s="79"/>
      <c r="AC23" s="79"/>
      <c r="AD23" s="79"/>
      <c r="AE23" s="83"/>
    </row>
    <row r="24" spans="1:31" ht="26.4" x14ac:dyDescent="0.3">
      <c r="A24" s="76">
        <v>163</v>
      </c>
      <c r="B24" s="76" t="s">
        <v>30</v>
      </c>
      <c r="C24" s="77">
        <v>42131707</v>
      </c>
      <c r="D24" s="78" t="s">
        <v>54</v>
      </c>
      <c r="E24" s="76" t="s">
        <v>31</v>
      </c>
      <c r="F24" s="76">
        <v>1</v>
      </c>
      <c r="G24" s="77" t="s">
        <v>205</v>
      </c>
      <c r="H24" s="77"/>
      <c r="I24" s="74">
        <v>121936.67</v>
      </c>
      <c r="J24" s="75">
        <f>+I24*19%</f>
        <v>23167.9673</v>
      </c>
      <c r="K24" s="75">
        <f t="shared" si="0"/>
        <v>145104.6373</v>
      </c>
      <c r="L24" s="75">
        <f t="shared" si="1"/>
        <v>145104.6373</v>
      </c>
      <c r="M24" s="79" t="s">
        <v>68</v>
      </c>
      <c r="N24" s="79" t="s">
        <v>70</v>
      </c>
      <c r="O24" s="79" t="s">
        <v>71</v>
      </c>
      <c r="P24" s="79" t="s">
        <v>72</v>
      </c>
      <c r="Q24" s="79" t="s">
        <v>73</v>
      </c>
      <c r="R24" s="79" t="s">
        <v>74</v>
      </c>
      <c r="S24" s="79" t="s">
        <v>74</v>
      </c>
      <c r="T24" s="79" t="s">
        <v>74</v>
      </c>
      <c r="U24" s="73" t="s">
        <v>75</v>
      </c>
      <c r="V24" s="80">
        <v>45554</v>
      </c>
      <c r="W24" s="79"/>
      <c r="X24" s="79" t="s">
        <v>78</v>
      </c>
      <c r="Y24" s="79" t="s">
        <v>78</v>
      </c>
      <c r="Z24" s="79" t="s">
        <v>79</v>
      </c>
      <c r="AA24" s="79" t="s">
        <v>79</v>
      </c>
      <c r="AB24" s="79" t="s">
        <v>77</v>
      </c>
      <c r="AC24" s="79" t="s">
        <v>77</v>
      </c>
      <c r="AD24" s="79" t="s">
        <v>77</v>
      </c>
      <c r="AE24" s="81"/>
    </row>
    <row r="25" spans="1:31" ht="26.4" x14ac:dyDescent="0.3">
      <c r="A25" s="76">
        <v>169</v>
      </c>
      <c r="B25" s="76" t="s">
        <v>30</v>
      </c>
      <c r="C25" s="77">
        <v>42131707</v>
      </c>
      <c r="D25" s="78" t="s">
        <v>55</v>
      </c>
      <c r="E25" s="76" t="s">
        <v>31</v>
      </c>
      <c r="F25" s="76">
        <v>194</v>
      </c>
      <c r="G25" s="77" t="s">
        <v>205</v>
      </c>
      <c r="H25" s="77"/>
      <c r="I25" s="74">
        <v>130623</v>
      </c>
      <c r="J25" s="75">
        <f>+I25*19%</f>
        <v>24818.37</v>
      </c>
      <c r="K25" s="75">
        <f t="shared" si="0"/>
        <v>155441.37</v>
      </c>
      <c r="L25" s="75">
        <f t="shared" si="1"/>
        <v>30155625.779999997</v>
      </c>
      <c r="M25" s="79" t="s">
        <v>69</v>
      </c>
      <c r="N25" s="79" t="s">
        <v>70</v>
      </c>
      <c r="O25" s="79" t="s">
        <v>71</v>
      </c>
      <c r="P25" s="79" t="s">
        <v>72</v>
      </c>
      <c r="Q25" s="79" t="s">
        <v>73</v>
      </c>
      <c r="R25" s="79" t="s">
        <v>74</v>
      </c>
      <c r="S25" s="79" t="s">
        <v>74</v>
      </c>
      <c r="T25" s="79" t="s">
        <v>74</v>
      </c>
      <c r="U25" s="73" t="s">
        <v>75</v>
      </c>
      <c r="V25" s="80">
        <v>45554</v>
      </c>
      <c r="W25" s="79"/>
      <c r="X25" s="79" t="s">
        <v>78</v>
      </c>
      <c r="Y25" s="79" t="s">
        <v>78</v>
      </c>
      <c r="Z25" s="79" t="s">
        <v>79</v>
      </c>
      <c r="AA25" s="79" t="s">
        <v>79</v>
      </c>
      <c r="AB25" s="79" t="s">
        <v>77</v>
      </c>
      <c r="AC25" s="79" t="s">
        <v>77</v>
      </c>
      <c r="AD25" s="79" t="s">
        <v>77</v>
      </c>
      <c r="AE25" s="81"/>
    </row>
    <row r="26" spans="1:31" x14ac:dyDescent="0.3">
      <c r="A26" s="76">
        <v>170</v>
      </c>
      <c r="B26" s="76" t="s">
        <v>30</v>
      </c>
      <c r="C26" s="77">
        <v>42294402</v>
      </c>
      <c r="D26" s="78" t="s">
        <v>56</v>
      </c>
      <c r="E26" s="76" t="s">
        <v>31</v>
      </c>
      <c r="F26" s="76">
        <v>13</v>
      </c>
      <c r="G26" s="73" t="s">
        <v>203</v>
      </c>
      <c r="H26" s="77" t="s">
        <v>32</v>
      </c>
      <c r="I26" s="74"/>
      <c r="J26" s="75"/>
      <c r="K26" s="75">
        <f t="shared" si="0"/>
        <v>0</v>
      </c>
      <c r="L26" s="75">
        <f t="shared" si="1"/>
        <v>0</v>
      </c>
      <c r="M26" s="79"/>
      <c r="N26" s="79"/>
      <c r="O26" s="79"/>
      <c r="P26" s="79"/>
      <c r="Q26" s="79"/>
      <c r="R26" s="79"/>
      <c r="S26" s="79"/>
      <c r="T26" s="79"/>
      <c r="U26" s="73"/>
      <c r="V26" s="73"/>
      <c r="W26" s="79"/>
      <c r="X26" s="79"/>
      <c r="Y26" s="79"/>
      <c r="Z26" s="79"/>
      <c r="AA26" s="79"/>
      <c r="AB26" s="79"/>
      <c r="AC26" s="79"/>
      <c r="AD26" s="79"/>
      <c r="AE26" s="83"/>
    </row>
    <row r="27" spans="1:31" ht="26.4" x14ac:dyDescent="0.3">
      <c r="A27" s="76">
        <v>174</v>
      </c>
      <c r="B27" s="76" t="s">
        <v>30</v>
      </c>
      <c r="C27" s="76">
        <v>42272006</v>
      </c>
      <c r="D27" s="78" t="s">
        <v>57</v>
      </c>
      <c r="E27" s="76" t="s">
        <v>31</v>
      </c>
      <c r="F27" s="76">
        <v>60</v>
      </c>
      <c r="G27" s="73" t="s">
        <v>203</v>
      </c>
      <c r="H27" s="77"/>
      <c r="I27" s="74"/>
      <c r="J27" s="75"/>
      <c r="K27" s="75">
        <f t="shared" si="0"/>
        <v>0</v>
      </c>
      <c r="L27" s="75">
        <f t="shared" si="1"/>
        <v>0</v>
      </c>
      <c r="M27" s="79"/>
      <c r="N27" s="79"/>
      <c r="O27" s="79"/>
      <c r="P27" s="79"/>
      <c r="Q27" s="79"/>
      <c r="R27" s="79"/>
      <c r="S27" s="79"/>
      <c r="T27" s="79"/>
      <c r="U27" s="73"/>
      <c r="V27" s="73"/>
      <c r="W27" s="79"/>
      <c r="X27" s="79"/>
      <c r="Y27" s="79"/>
      <c r="Z27" s="79"/>
      <c r="AA27" s="79"/>
      <c r="AB27" s="79"/>
      <c r="AC27" s="79"/>
      <c r="AD27" s="79"/>
      <c r="AE27" s="83"/>
    </row>
    <row r="28" spans="1:31" x14ac:dyDescent="0.3">
      <c r="A28" s="76">
        <v>176</v>
      </c>
      <c r="B28" s="76" t="s">
        <v>30</v>
      </c>
      <c r="C28" s="77">
        <v>42142504</v>
      </c>
      <c r="D28" s="78" t="s">
        <v>58</v>
      </c>
      <c r="E28" s="76" t="s">
        <v>31</v>
      </c>
      <c r="F28" s="76">
        <v>114</v>
      </c>
      <c r="G28" s="73" t="s">
        <v>203</v>
      </c>
      <c r="H28" s="77"/>
      <c r="I28" s="74"/>
      <c r="J28" s="75"/>
      <c r="K28" s="75">
        <f t="shared" si="0"/>
        <v>0</v>
      </c>
      <c r="L28" s="75">
        <f t="shared" si="1"/>
        <v>0</v>
      </c>
      <c r="M28" s="79"/>
      <c r="N28" s="79"/>
      <c r="O28" s="79"/>
      <c r="P28" s="79"/>
      <c r="Q28" s="79"/>
      <c r="R28" s="79"/>
      <c r="S28" s="79"/>
      <c r="T28" s="79"/>
      <c r="U28" s="73"/>
      <c r="V28" s="73"/>
      <c r="W28" s="79"/>
      <c r="X28" s="79"/>
      <c r="Y28" s="79"/>
      <c r="Z28" s="79"/>
      <c r="AA28" s="79"/>
      <c r="AB28" s="79"/>
      <c r="AC28" s="79"/>
      <c r="AD28" s="79"/>
      <c r="AE28" s="83"/>
    </row>
    <row r="29" spans="1:31" ht="26.4" x14ac:dyDescent="0.3">
      <c r="A29" s="76">
        <v>180</v>
      </c>
      <c r="B29" s="76" t="s">
        <v>30</v>
      </c>
      <c r="C29" s="76">
        <v>42272006</v>
      </c>
      <c r="D29" s="78" t="s">
        <v>59</v>
      </c>
      <c r="E29" s="76" t="s">
        <v>31</v>
      </c>
      <c r="F29" s="76">
        <v>3</v>
      </c>
      <c r="G29" s="73" t="s">
        <v>203</v>
      </c>
      <c r="H29" s="77"/>
      <c r="I29" s="74"/>
      <c r="J29" s="75"/>
      <c r="K29" s="75">
        <f t="shared" si="0"/>
        <v>0</v>
      </c>
      <c r="L29" s="75">
        <f t="shared" si="1"/>
        <v>0</v>
      </c>
      <c r="M29" s="79"/>
      <c r="N29" s="79"/>
      <c r="O29" s="79"/>
      <c r="P29" s="79"/>
      <c r="Q29" s="79"/>
      <c r="R29" s="79"/>
      <c r="S29" s="79"/>
      <c r="T29" s="79"/>
      <c r="U29" s="73"/>
      <c r="V29" s="73"/>
      <c r="W29" s="79"/>
      <c r="X29" s="79"/>
      <c r="Y29" s="79"/>
      <c r="Z29" s="79"/>
      <c r="AA29" s="79"/>
      <c r="AB29" s="79"/>
      <c r="AC29" s="79"/>
      <c r="AD29" s="79"/>
      <c r="AE29" s="83"/>
    </row>
    <row r="30" spans="1:31" ht="26.4" x14ac:dyDescent="0.3">
      <c r="A30" s="76">
        <v>181</v>
      </c>
      <c r="B30" s="76" t="s">
        <v>30</v>
      </c>
      <c r="C30" s="76">
        <v>42272006</v>
      </c>
      <c r="D30" s="78" t="s">
        <v>60</v>
      </c>
      <c r="E30" s="76" t="s">
        <v>31</v>
      </c>
      <c r="F30" s="76">
        <v>42</v>
      </c>
      <c r="G30" s="73" t="s">
        <v>203</v>
      </c>
      <c r="H30" s="77"/>
      <c r="I30" s="74"/>
      <c r="J30" s="75"/>
      <c r="K30" s="75">
        <f t="shared" si="0"/>
        <v>0</v>
      </c>
      <c r="L30" s="75">
        <f t="shared" si="1"/>
        <v>0</v>
      </c>
      <c r="M30" s="79"/>
      <c r="N30" s="79"/>
      <c r="O30" s="79"/>
      <c r="P30" s="79"/>
      <c r="Q30" s="79"/>
      <c r="R30" s="79"/>
      <c r="S30" s="79"/>
      <c r="T30" s="79"/>
      <c r="U30" s="73"/>
      <c r="V30" s="73"/>
      <c r="W30" s="79"/>
      <c r="X30" s="79"/>
      <c r="Y30" s="79"/>
      <c r="Z30" s="79"/>
      <c r="AA30" s="79"/>
      <c r="AB30" s="79"/>
      <c r="AC30" s="79"/>
      <c r="AD30" s="79"/>
      <c r="AE30" s="83"/>
    </row>
    <row r="31" spans="1:31" ht="26.4" x14ac:dyDescent="0.3">
      <c r="A31" s="76">
        <v>182</v>
      </c>
      <c r="B31" s="76" t="s">
        <v>30</v>
      </c>
      <c r="C31" s="76">
        <v>42272006</v>
      </c>
      <c r="D31" s="78" t="s">
        <v>61</v>
      </c>
      <c r="E31" s="76" t="s">
        <v>31</v>
      </c>
      <c r="F31" s="76">
        <v>60</v>
      </c>
      <c r="G31" s="73" t="s">
        <v>203</v>
      </c>
      <c r="H31" s="77"/>
      <c r="I31" s="74"/>
      <c r="J31" s="75"/>
      <c r="K31" s="75">
        <f t="shared" si="0"/>
        <v>0</v>
      </c>
      <c r="L31" s="75">
        <f t="shared" si="1"/>
        <v>0</v>
      </c>
      <c r="M31" s="79"/>
      <c r="N31" s="79"/>
      <c r="O31" s="79"/>
      <c r="P31" s="79"/>
      <c r="Q31" s="79"/>
      <c r="R31" s="79"/>
      <c r="S31" s="79"/>
      <c r="T31" s="79"/>
      <c r="U31" s="73"/>
      <c r="V31" s="73"/>
      <c r="W31" s="79"/>
      <c r="X31" s="79"/>
      <c r="Y31" s="79"/>
      <c r="Z31" s="79"/>
      <c r="AA31" s="79"/>
      <c r="AB31" s="79"/>
      <c r="AC31" s="79"/>
      <c r="AD31" s="79"/>
      <c r="AE31" s="83"/>
    </row>
    <row r="32" spans="1:31" ht="26.4" x14ac:dyDescent="0.3">
      <c r="A32" s="76">
        <v>183</v>
      </c>
      <c r="B32" s="76" t="s">
        <v>30</v>
      </c>
      <c r="C32" s="77">
        <v>42296002</v>
      </c>
      <c r="D32" s="78" t="s">
        <v>62</v>
      </c>
      <c r="E32" s="76" t="s">
        <v>31</v>
      </c>
      <c r="F32" s="76">
        <v>9</v>
      </c>
      <c r="G32" s="73" t="s">
        <v>203</v>
      </c>
      <c r="H32" s="77"/>
      <c r="I32" s="74"/>
      <c r="J32" s="75"/>
      <c r="K32" s="75">
        <f t="shared" si="0"/>
        <v>0</v>
      </c>
      <c r="L32" s="75">
        <f t="shared" si="1"/>
        <v>0</v>
      </c>
      <c r="M32" s="79"/>
      <c r="N32" s="79"/>
      <c r="O32" s="79"/>
      <c r="P32" s="79"/>
      <c r="Q32" s="79"/>
      <c r="R32" s="79"/>
      <c r="S32" s="79"/>
      <c r="T32" s="79"/>
      <c r="U32" s="73"/>
      <c r="V32" s="73"/>
      <c r="W32" s="79"/>
      <c r="X32" s="79"/>
      <c r="Y32" s="79"/>
      <c r="Z32" s="79"/>
      <c r="AA32" s="79"/>
      <c r="AB32" s="79"/>
      <c r="AC32" s="79"/>
      <c r="AD32" s="79"/>
      <c r="AE32" s="83"/>
    </row>
    <row r="33" spans="1:31" x14ac:dyDescent="0.3">
      <c r="A33" s="76">
        <v>193</v>
      </c>
      <c r="B33" s="76" t="s">
        <v>30</v>
      </c>
      <c r="C33" s="77">
        <v>42296002</v>
      </c>
      <c r="D33" s="78" t="s">
        <v>63</v>
      </c>
      <c r="E33" s="76" t="s">
        <v>31</v>
      </c>
      <c r="F33" s="76">
        <v>65</v>
      </c>
      <c r="G33" s="73" t="s">
        <v>203</v>
      </c>
      <c r="H33" s="77"/>
      <c r="I33" s="74"/>
      <c r="J33" s="75"/>
      <c r="K33" s="75">
        <f t="shared" si="0"/>
        <v>0</v>
      </c>
      <c r="L33" s="75">
        <f t="shared" si="1"/>
        <v>0</v>
      </c>
      <c r="M33" s="79"/>
      <c r="N33" s="79"/>
      <c r="O33" s="79"/>
      <c r="P33" s="79"/>
      <c r="Q33" s="79"/>
      <c r="R33" s="79"/>
      <c r="S33" s="79"/>
      <c r="T33" s="79"/>
      <c r="U33" s="73"/>
      <c r="V33" s="73"/>
      <c r="W33" s="79"/>
      <c r="X33" s="79"/>
      <c r="Y33" s="79"/>
      <c r="Z33" s="79"/>
      <c r="AA33" s="79"/>
      <c r="AB33" s="79"/>
      <c r="AC33" s="79"/>
      <c r="AD33" s="79"/>
      <c r="AE33" s="83"/>
    </row>
    <row r="34" spans="1:31" ht="39.6" x14ac:dyDescent="0.3">
      <c r="A34" s="76">
        <v>194</v>
      </c>
      <c r="B34" s="76" t="s">
        <v>30</v>
      </c>
      <c r="C34" s="76">
        <v>42203405</v>
      </c>
      <c r="D34" s="78" t="s">
        <v>64</v>
      </c>
      <c r="E34" s="76" t="s">
        <v>31</v>
      </c>
      <c r="F34" s="76">
        <v>30</v>
      </c>
      <c r="G34" s="73" t="s">
        <v>203</v>
      </c>
      <c r="H34" s="77"/>
      <c r="I34" s="74"/>
      <c r="J34" s="75"/>
      <c r="K34" s="75">
        <f t="shared" si="0"/>
        <v>0</v>
      </c>
      <c r="L34" s="75">
        <f t="shared" si="1"/>
        <v>0</v>
      </c>
      <c r="M34" s="79"/>
      <c r="N34" s="79"/>
      <c r="O34" s="79"/>
      <c r="P34" s="79"/>
      <c r="Q34" s="79"/>
      <c r="R34" s="79"/>
      <c r="S34" s="79"/>
      <c r="T34" s="79"/>
      <c r="U34" s="73"/>
      <c r="V34" s="73"/>
      <c r="W34" s="79"/>
      <c r="X34" s="79"/>
      <c r="Y34" s="79"/>
      <c r="Z34" s="79"/>
      <c r="AA34" s="79"/>
      <c r="AB34" s="79"/>
      <c r="AC34" s="79"/>
      <c r="AD34" s="79"/>
      <c r="AE34" s="83"/>
    </row>
    <row r="35" spans="1:31" ht="39.6" x14ac:dyDescent="0.3">
      <c r="A35" s="76">
        <v>195</v>
      </c>
      <c r="B35" s="76" t="s">
        <v>30</v>
      </c>
      <c r="C35" s="76">
        <v>42203405</v>
      </c>
      <c r="D35" s="78" t="s">
        <v>65</v>
      </c>
      <c r="E35" s="76" t="s">
        <v>31</v>
      </c>
      <c r="F35" s="76">
        <v>30</v>
      </c>
      <c r="G35" s="73" t="s">
        <v>203</v>
      </c>
      <c r="H35" s="77"/>
      <c r="I35" s="74"/>
      <c r="J35" s="75"/>
      <c r="K35" s="75">
        <f t="shared" si="0"/>
        <v>0</v>
      </c>
      <c r="L35" s="75">
        <f t="shared" si="1"/>
        <v>0</v>
      </c>
      <c r="M35" s="79"/>
      <c r="N35" s="79"/>
      <c r="O35" s="79"/>
      <c r="P35" s="79"/>
      <c r="Q35" s="79"/>
      <c r="R35" s="79"/>
      <c r="S35" s="79"/>
      <c r="T35" s="79"/>
      <c r="U35" s="73"/>
      <c r="V35" s="73"/>
      <c r="W35" s="79"/>
      <c r="X35" s="79"/>
      <c r="Y35" s="79"/>
      <c r="Z35" s="79"/>
      <c r="AA35" s="79"/>
      <c r="AB35" s="79"/>
      <c r="AC35" s="79"/>
      <c r="AD35" s="79"/>
      <c r="AE35" s="83"/>
    </row>
    <row r="36" spans="1:31" ht="39.6" x14ac:dyDescent="0.3">
      <c r="A36" s="76">
        <v>196</v>
      </c>
      <c r="B36" s="76" t="s">
        <v>30</v>
      </c>
      <c r="C36" s="76">
        <v>42203405</v>
      </c>
      <c r="D36" s="78" t="s">
        <v>66</v>
      </c>
      <c r="E36" s="76" t="s">
        <v>31</v>
      </c>
      <c r="F36" s="76">
        <v>25</v>
      </c>
      <c r="G36" s="73" t="s">
        <v>203</v>
      </c>
      <c r="H36" s="77"/>
      <c r="I36" s="74"/>
      <c r="J36" s="75"/>
      <c r="K36" s="75">
        <f t="shared" si="0"/>
        <v>0</v>
      </c>
      <c r="L36" s="75">
        <f t="shared" si="1"/>
        <v>0</v>
      </c>
      <c r="M36" s="79"/>
      <c r="N36" s="79"/>
      <c r="O36" s="79"/>
      <c r="P36" s="79"/>
      <c r="Q36" s="79"/>
      <c r="R36" s="79"/>
      <c r="S36" s="79"/>
      <c r="T36" s="79"/>
      <c r="U36" s="73"/>
      <c r="V36" s="73"/>
      <c r="W36" s="79"/>
      <c r="X36" s="79"/>
      <c r="Y36" s="79"/>
      <c r="Z36" s="79"/>
      <c r="AA36" s="79"/>
      <c r="AB36" s="79"/>
      <c r="AC36" s="79"/>
      <c r="AD36" s="79"/>
      <c r="AE36" s="81"/>
    </row>
    <row r="37" spans="1:31" x14ac:dyDescent="0.3">
      <c r="A37" s="76">
        <v>197</v>
      </c>
      <c r="B37" s="76" t="s">
        <v>30</v>
      </c>
      <c r="C37" s="76">
        <v>42201840</v>
      </c>
      <c r="D37" s="78" t="s">
        <v>67</v>
      </c>
      <c r="E37" s="76" t="s">
        <v>31</v>
      </c>
      <c r="F37" s="76">
        <v>50</v>
      </c>
      <c r="G37" s="73" t="s">
        <v>203</v>
      </c>
      <c r="H37" s="77"/>
      <c r="I37" s="74"/>
      <c r="J37" s="75"/>
      <c r="K37" s="75">
        <f t="shared" si="0"/>
        <v>0</v>
      </c>
      <c r="L37" s="75">
        <f t="shared" si="1"/>
        <v>0</v>
      </c>
      <c r="M37" s="79"/>
      <c r="N37" s="79"/>
      <c r="O37" s="79"/>
      <c r="P37" s="79"/>
      <c r="Q37" s="79"/>
      <c r="R37" s="79"/>
      <c r="S37" s="79"/>
      <c r="T37" s="79"/>
      <c r="U37" s="73"/>
      <c r="V37" s="73"/>
      <c r="W37" s="79"/>
      <c r="X37" s="79"/>
      <c r="Y37" s="79"/>
      <c r="Z37" s="79"/>
      <c r="AA37" s="79"/>
      <c r="AB37" s="79"/>
      <c r="AC37" s="79"/>
      <c r="AD37" s="79"/>
      <c r="AE37" s="83"/>
    </row>
    <row r="38" spans="1:31" x14ac:dyDescent="0.3">
      <c r="I38" s="97" t="s">
        <v>215</v>
      </c>
      <c r="J38" s="98"/>
      <c r="K38" s="98"/>
      <c r="L38" s="98"/>
      <c r="M38" s="98"/>
      <c r="N38" s="98"/>
      <c r="O38" s="98"/>
      <c r="P38" s="98"/>
      <c r="Q38" s="97" t="s">
        <v>215</v>
      </c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100"/>
    </row>
    <row r="39" spans="1:31" ht="39.75" customHeight="1" x14ac:dyDescent="0.3">
      <c r="A39" s="77" t="s">
        <v>33</v>
      </c>
      <c r="B39" s="77" t="s">
        <v>201</v>
      </c>
      <c r="C39" s="77" t="s">
        <v>1</v>
      </c>
      <c r="D39" s="77" t="s">
        <v>2</v>
      </c>
      <c r="E39" s="77" t="s">
        <v>3</v>
      </c>
      <c r="F39" s="91" t="s">
        <v>4</v>
      </c>
      <c r="G39" s="77" t="s">
        <v>5</v>
      </c>
      <c r="H39" s="77" t="s">
        <v>6</v>
      </c>
      <c r="I39" s="93" t="s">
        <v>7</v>
      </c>
      <c r="J39" s="93" t="s">
        <v>8</v>
      </c>
      <c r="K39" s="93" t="s">
        <v>9</v>
      </c>
      <c r="L39" s="93" t="s">
        <v>10</v>
      </c>
      <c r="M39" s="94" t="s">
        <v>11</v>
      </c>
      <c r="N39" s="95" t="s">
        <v>12</v>
      </c>
      <c r="O39" s="95" t="s">
        <v>13</v>
      </c>
      <c r="P39" s="95" t="s">
        <v>14</v>
      </c>
      <c r="Q39" s="95" t="s">
        <v>15</v>
      </c>
      <c r="R39" s="95" t="s">
        <v>16</v>
      </c>
      <c r="S39" s="95" t="s">
        <v>17</v>
      </c>
      <c r="T39" s="95" t="s">
        <v>18</v>
      </c>
      <c r="U39" s="95" t="s">
        <v>19</v>
      </c>
      <c r="V39" s="95" t="s">
        <v>20</v>
      </c>
      <c r="W39" s="95" t="s">
        <v>21</v>
      </c>
      <c r="X39" s="96" t="s">
        <v>22</v>
      </c>
      <c r="Y39" s="96" t="s">
        <v>23</v>
      </c>
      <c r="Z39" s="96" t="s">
        <v>24</v>
      </c>
      <c r="AA39" s="96" t="s">
        <v>25</v>
      </c>
      <c r="AB39" s="96" t="s">
        <v>26</v>
      </c>
      <c r="AC39" s="96" t="s">
        <v>27</v>
      </c>
      <c r="AD39" s="95" t="s">
        <v>28</v>
      </c>
      <c r="AE39" s="95" t="s">
        <v>29</v>
      </c>
    </row>
    <row r="40" spans="1:31" ht="26.4" x14ac:dyDescent="0.3">
      <c r="A40" s="76">
        <v>2</v>
      </c>
      <c r="B40" s="76" t="s">
        <v>30</v>
      </c>
      <c r="C40" s="76">
        <v>42203502</v>
      </c>
      <c r="D40" s="78" t="s">
        <v>34</v>
      </c>
      <c r="E40" s="76" t="s">
        <v>31</v>
      </c>
      <c r="F40" s="76">
        <v>12</v>
      </c>
      <c r="G40" s="73" t="s">
        <v>203</v>
      </c>
      <c r="H40" s="77"/>
      <c r="I40" s="101">
        <v>1300000</v>
      </c>
      <c r="J40" s="75">
        <v>0.19</v>
      </c>
      <c r="K40" s="75">
        <f t="shared" ref="K40:K73" si="2">+I40+J40</f>
        <v>1300000.19</v>
      </c>
      <c r="L40" s="75">
        <f>K40*F40</f>
        <v>15600002.279999999</v>
      </c>
      <c r="M40" s="79" t="s">
        <v>80</v>
      </c>
      <c r="N40" s="79" t="s">
        <v>81</v>
      </c>
      <c r="O40" s="79" t="s">
        <v>82</v>
      </c>
      <c r="P40" s="79" t="s">
        <v>83</v>
      </c>
      <c r="Q40" s="79" t="s">
        <v>84</v>
      </c>
      <c r="R40" s="79" t="s">
        <v>85</v>
      </c>
      <c r="S40" s="79" t="s">
        <v>85</v>
      </c>
      <c r="T40" s="79" t="s">
        <v>86</v>
      </c>
      <c r="U40" s="73" t="s">
        <v>87</v>
      </c>
      <c r="V40" s="80">
        <v>45621</v>
      </c>
      <c r="W40" s="79"/>
      <c r="X40" s="79" t="s">
        <v>78</v>
      </c>
      <c r="Y40" s="79" t="s">
        <v>78</v>
      </c>
      <c r="Z40" s="79" t="s">
        <v>79</v>
      </c>
      <c r="AA40" s="79" t="s">
        <v>79</v>
      </c>
      <c r="AB40" s="79" t="s">
        <v>79</v>
      </c>
      <c r="AC40" s="79" t="s">
        <v>79</v>
      </c>
      <c r="AD40" s="79" t="s">
        <v>79</v>
      </c>
      <c r="AE40" s="81"/>
    </row>
    <row r="41" spans="1:31" x14ac:dyDescent="0.3">
      <c r="A41" s="76">
        <v>126</v>
      </c>
      <c r="B41" s="76" t="s">
        <v>30</v>
      </c>
      <c r="C41" s="76">
        <v>42203427</v>
      </c>
      <c r="D41" s="78" t="s">
        <v>35</v>
      </c>
      <c r="E41" s="76" t="s">
        <v>31</v>
      </c>
      <c r="F41" s="76">
        <v>309</v>
      </c>
      <c r="G41" s="77" t="s">
        <v>204</v>
      </c>
      <c r="H41" s="77"/>
      <c r="I41" s="75"/>
      <c r="J41" s="75"/>
      <c r="K41" s="75">
        <f t="shared" si="2"/>
        <v>0</v>
      </c>
      <c r="L41" s="75">
        <f t="shared" ref="L41:L73" si="3">K41*F41</f>
        <v>0</v>
      </c>
      <c r="M41" s="79"/>
      <c r="N41" s="79"/>
      <c r="O41" s="79"/>
      <c r="P41" s="79"/>
      <c r="Q41" s="79"/>
      <c r="R41" s="79"/>
      <c r="S41" s="79"/>
      <c r="T41" s="79"/>
      <c r="U41" s="73"/>
      <c r="V41" s="73"/>
      <c r="W41" s="79" t="s">
        <v>88</v>
      </c>
      <c r="X41" s="79"/>
      <c r="Y41" s="79"/>
      <c r="Z41" s="79"/>
      <c r="AA41" s="79"/>
      <c r="AB41" s="79"/>
      <c r="AC41" s="79"/>
      <c r="AD41" s="79"/>
      <c r="AE41" s="81"/>
    </row>
    <row r="42" spans="1:31" x14ac:dyDescent="0.3">
      <c r="A42" s="76">
        <v>127</v>
      </c>
      <c r="B42" s="76" t="s">
        <v>30</v>
      </c>
      <c r="C42" s="76">
        <v>42203427</v>
      </c>
      <c r="D42" s="78" t="s">
        <v>36</v>
      </c>
      <c r="E42" s="76" t="s">
        <v>31</v>
      </c>
      <c r="F42" s="76">
        <v>216</v>
      </c>
      <c r="G42" s="77" t="s">
        <v>204</v>
      </c>
      <c r="H42" s="77"/>
      <c r="I42" s="75"/>
      <c r="J42" s="75"/>
      <c r="K42" s="75">
        <f t="shared" si="2"/>
        <v>0</v>
      </c>
      <c r="L42" s="75">
        <f t="shared" si="3"/>
        <v>0</v>
      </c>
      <c r="M42" s="79"/>
      <c r="N42" s="79"/>
      <c r="O42" s="79"/>
      <c r="P42" s="79"/>
      <c r="Q42" s="79"/>
      <c r="R42" s="79"/>
      <c r="S42" s="79"/>
      <c r="T42" s="79"/>
      <c r="U42" s="73"/>
      <c r="V42" s="73"/>
      <c r="W42" s="79" t="s">
        <v>88</v>
      </c>
      <c r="X42" s="79"/>
      <c r="Y42" s="79"/>
      <c r="Z42" s="79"/>
      <c r="AA42" s="79"/>
      <c r="AB42" s="79"/>
      <c r="AC42" s="79"/>
      <c r="AD42" s="79"/>
      <c r="AE42" s="83"/>
    </row>
    <row r="43" spans="1:31" ht="26.4" x14ac:dyDescent="0.3">
      <c r="A43" s="76">
        <v>128</v>
      </c>
      <c r="B43" s="76" t="s">
        <v>30</v>
      </c>
      <c r="C43" s="77">
        <v>42294402</v>
      </c>
      <c r="D43" s="78" t="s">
        <v>37</v>
      </c>
      <c r="E43" s="76" t="s">
        <v>31</v>
      </c>
      <c r="F43" s="76">
        <v>15</v>
      </c>
      <c r="G43" s="73" t="s">
        <v>203</v>
      </c>
      <c r="H43" s="77"/>
      <c r="I43" s="101">
        <v>3500000</v>
      </c>
      <c r="J43" s="75">
        <v>0</v>
      </c>
      <c r="K43" s="75">
        <f t="shared" si="2"/>
        <v>3500000</v>
      </c>
      <c r="L43" s="75">
        <f t="shared" si="3"/>
        <v>52500000</v>
      </c>
      <c r="M43" s="79" t="s">
        <v>89</v>
      </c>
      <c r="N43" s="79" t="s">
        <v>81</v>
      </c>
      <c r="O43" s="79" t="s">
        <v>90</v>
      </c>
      <c r="P43" s="79" t="s">
        <v>91</v>
      </c>
      <c r="Q43" s="79" t="s">
        <v>84</v>
      </c>
      <c r="R43" s="79" t="s">
        <v>74</v>
      </c>
      <c r="S43" s="79" t="s">
        <v>74</v>
      </c>
      <c r="T43" s="79" t="s">
        <v>86</v>
      </c>
      <c r="U43" s="73" t="s">
        <v>92</v>
      </c>
      <c r="V43" s="80">
        <v>45532</v>
      </c>
      <c r="W43" s="79"/>
      <c r="X43" s="79" t="s">
        <v>78</v>
      </c>
      <c r="Y43" s="79" t="s">
        <v>78</v>
      </c>
      <c r="Z43" s="79" t="s">
        <v>79</v>
      </c>
      <c r="AA43" s="79" t="s">
        <v>79</v>
      </c>
      <c r="AB43" s="79" t="s">
        <v>79</v>
      </c>
      <c r="AC43" s="79" t="s">
        <v>79</v>
      </c>
      <c r="AD43" s="79" t="s">
        <v>79</v>
      </c>
      <c r="AE43" s="81"/>
    </row>
    <row r="44" spans="1:31" ht="26.4" x14ac:dyDescent="0.3">
      <c r="A44" s="76">
        <v>130</v>
      </c>
      <c r="B44" s="76" t="s">
        <v>30</v>
      </c>
      <c r="C44" s="76">
        <v>42221513</v>
      </c>
      <c r="D44" s="78" t="s">
        <v>38</v>
      </c>
      <c r="E44" s="76" t="s">
        <v>31</v>
      </c>
      <c r="F44" s="76">
        <v>50</v>
      </c>
      <c r="G44" s="73" t="s">
        <v>203</v>
      </c>
      <c r="H44" s="77"/>
      <c r="I44" s="101">
        <v>484500</v>
      </c>
      <c r="J44" s="75">
        <v>0</v>
      </c>
      <c r="K44" s="75">
        <f t="shared" si="2"/>
        <v>484500</v>
      </c>
      <c r="L44" s="75">
        <f t="shared" si="3"/>
        <v>24225000</v>
      </c>
      <c r="M44" s="79" t="s">
        <v>93</v>
      </c>
      <c r="N44" s="79" t="s">
        <v>81</v>
      </c>
      <c r="O44" s="79" t="s">
        <v>94</v>
      </c>
      <c r="P44" s="79" t="s">
        <v>91</v>
      </c>
      <c r="Q44" s="79" t="s">
        <v>84</v>
      </c>
      <c r="R44" s="79" t="s">
        <v>74</v>
      </c>
      <c r="S44" s="79" t="s">
        <v>74</v>
      </c>
      <c r="T44" s="79" t="s">
        <v>86</v>
      </c>
      <c r="U44" s="73" t="s">
        <v>95</v>
      </c>
      <c r="V44" s="80">
        <v>47329</v>
      </c>
      <c r="W44" s="79"/>
      <c r="X44" s="79" t="s">
        <v>78</v>
      </c>
      <c r="Y44" s="79" t="s">
        <v>78</v>
      </c>
      <c r="Z44" s="79" t="s">
        <v>79</v>
      </c>
      <c r="AA44" s="79" t="s">
        <v>79</v>
      </c>
      <c r="AB44" s="79" t="s">
        <v>79</v>
      </c>
      <c r="AC44" s="79" t="s">
        <v>79</v>
      </c>
      <c r="AD44" s="79" t="s">
        <v>79</v>
      </c>
      <c r="AE44" s="83"/>
    </row>
    <row r="45" spans="1:31" ht="26.4" x14ac:dyDescent="0.3">
      <c r="A45" s="76">
        <v>131</v>
      </c>
      <c r="B45" s="76" t="s">
        <v>30</v>
      </c>
      <c r="C45" s="76">
        <v>42221513</v>
      </c>
      <c r="D45" s="78" t="s">
        <v>39</v>
      </c>
      <c r="E45" s="76" t="s">
        <v>31</v>
      </c>
      <c r="F45" s="76">
        <v>5</v>
      </c>
      <c r="G45" s="73" t="s">
        <v>203</v>
      </c>
      <c r="H45" s="77"/>
      <c r="I45" s="101">
        <v>1800000</v>
      </c>
      <c r="J45" s="75">
        <v>0</v>
      </c>
      <c r="K45" s="75">
        <f t="shared" si="2"/>
        <v>1800000</v>
      </c>
      <c r="L45" s="75">
        <f t="shared" si="3"/>
        <v>9000000</v>
      </c>
      <c r="M45" s="79" t="s">
        <v>96</v>
      </c>
      <c r="N45" s="79" t="s">
        <v>81</v>
      </c>
      <c r="O45" s="79" t="s">
        <v>97</v>
      </c>
      <c r="P45" s="79" t="s">
        <v>91</v>
      </c>
      <c r="Q45" s="79" t="s">
        <v>84</v>
      </c>
      <c r="R45" s="79" t="s">
        <v>74</v>
      </c>
      <c r="S45" s="79" t="s">
        <v>74</v>
      </c>
      <c r="T45" s="79" t="s">
        <v>86</v>
      </c>
      <c r="U45" s="73" t="s">
        <v>98</v>
      </c>
      <c r="V45" s="80">
        <v>46881</v>
      </c>
      <c r="W45" s="79"/>
      <c r="X45" s="79" t="s">
        <v>78</v>
      </c>
      <c r="Y45" s="79" t="s">
        <v>78</v>
      </c>
      <c r="Z45" s="79" t="s">
        <v>79</v>
      </c>
      <c r="AA45" s="79" t="s">
        <v>79</v>
      </c>
      <c r="AB45" s="79" t="s">
        <v>79</v>
      </c>
      <c r="AC45" s="79" t="s">
        <v>79</v>
      </c>
      <c r="AD45" s="79" t="s">
        <v>79</v>
      </c>
      <c r="AE45" s="83"/>
    </row>
    <row r="46" spans="1:31" ht="26.4" x14ac:dyDescent="0.3">
      <c r="A46" s="76">
        <v>132</v>
      </c>
      <c r="B46" s="76" t="s">
        <v>30</v>
      </c>
      <c r="C46" s="76">
        <v>42221513</v>
      </c>
      <c r="D46" s="78" t="s">
        <v>40</v>
      </c>
      <c r="E46" s="76" t="s">
        <v>31</v>
      </c>
      <c r="F46" s="76">
        <v>20</v>
      </c>
      <c r="G46" s="73" t="s">
        <v>203</v>
      </c>
      <c r="H46" s="77"/>
      <c r="I46" s="101">
        <v>2050000</v>
      </c>
      <c r="J46" s="75">
        <v>0</v>
      </c>
      <c r="K46" s="75">
        <f t="shared" si="2"/>
        <v>2050000</v>
      </c>
      <c r="L46" s="75">
        <f t="shared" si="3"/>
        <v>41000000</v>
      </c>
      <c r="M46" s="79" t="s">
        <v>99</v>
      </c>
      <c r="N46" s="79" t="s">
        <v>81</v>
      </c>
      <c r="O46" s="79" t="s">
        <v>97</v>
      </c>
      <c r="P46" s="79" t="s">
        <v>91</v>
      </c>
      <c r="Q46" s="79" t="s">
        <v>84</v>
      </c>
      <c r="R46" s="79" t="s">
        <v>74</v>
      </c>
      <c r="S46" s="79" t="s">
        <v>74</v>
      </c>
      <c r="T46" s="79" t="s">
        <v>86</v>
      </c>
      <c r="U46" s="73" t="s">
        <v>100</v>
      </c>
      <c r="V46" s="80">
        <v>47658</v>
      </c>
      <c r="W46" s="79"/>
      <c r="X46" s="79" t="s">
        <v>78</v>
      </c>
      <c r="Y46" s="79" t="s">
        <v>78</v>
      </c>
      <c r="Z46" s="79" t="s">
        <v>79</v>
      </c>
      <c r="AA46" s="79" t="s">
        <v>79</v>
      </c>
      <c r="AB46" s="79" t="s">
        <v>79</v>
      </c>
      <c r="AC46" s="79" t="s">
        <v>79</v>
      </c>
      <c r="AD46" s="79" t="s">
        <v>79</v>
      </c>
      <c r="AE46" s="83"/>
    </row>
    <row r="47" spans="1:31" ht="26.4" x14ac:dyDescent="0.3">
      <c r="A47" s="76">
        <v>133</v>
      </c>
      <c r="B47" s="76" t="s">
        <v>30</v>
      </c>
      <c r="C47" s="76">
        <v>42221513</v>
      </c>
      <c r="D47" s="78" t="s">
        <v>41</v>
      </c>
      <c r="E47" s="76" t="s">
        <v>31</v>
      </c>
      <c r="F47" s="76">
        <v>20</v>
      </c>
      <c r="G47" s="73" t="s">
        <v>203</v>
      </c>
      <c r="H47" s="77"/>
      <c r="I47" s="101">
        <v>1800000</v>
      </c>
      <c r="J47" s="75">
        <v>0</v>
      </c>
      <c r="K47" s="75">
        <f t="shared" si="2"/>
        <v>1800000</v>
      </c>
      <c r="L47" s="75">
        <f t="shared" si="3"/>
        <v>36000000</v>
      </c>
      <c r="M47" s="79" t="s">
        <v>96</v>
      </c>
      <c r="N47" s="79" t="s">
        <v>81</v>
      </c>
      <c r="O47" s="79" t="s">
        <v>97</v>
      </c>
      <c r="P47" s="79" t="s">
        <v>91</v>
      </c>
      <c r="Q47" s="79" t="s">
        <v>84</v>
      </c>
      <c r="R47" s="79" t="s">
        <v>74</v>
      </c>
      <c r="S47" s="79" t="s">
        <v>74</v>
      </c>
      <c r="T47" s="79" t="s">
        <v>86</v>
      </c>
      <c r="U47" s="73" t="s">
        <v>98</v>
      </c>
      <c r="V47" s="80">
        <v>46881</v>
      </c>
      <c r="W47" s="79"/>
      <c r="X47" s="79" t="s">
        <v>78</v>
      </c>
      <c r="Y47" s="79" t="s">
        <v>78</v>
      </c>
      <c r="Z47" s="79" t="s">
        <v>79</v>
      </c>
      <c r="AA47" s="79" t="s">
        <v>79</v>
      </c>
      <c r="AB47" s="79" t="s">
        <v>79</v>
      </c>
      <c r="AC47" s="79" t="s">
        <v>79</v>
      </c>
      <c r="AD47" s="79" t="s">
        <v>79</v>
      </c>
      <c r="AE47" s="83"/>
    </row>
    <row r="48" spans="1:31" ht="39.6" x14ac:dyDescent="0.3">
      <c r="A48" s="76">
        <v>138</v>
      </c>
      <c r="B48" s="76" t="s">
        <v>30</v>
      </c>
      <c r="C48" s="76">
        <v>42221513</v>
      </c>
      <c r="D48" s="78" t="s">
        <v>42</v>
      </c>
      <c r="E48" s="76" t="s">
        <v>31</v>
      </c>
      <c r="F48" s="76">
        <v>399</v>
      </c>
      <c r="G48" s="73" t="s">
        <v>203</v>
      </c>
      <c r="H48" s="77"/>
      <c r="I48" s="75"/>
      <c r="J48" s="75"/>
      <c r="K48" s="75">
        <f t="shared" si="2"/>
        <v>0</v>
      </c>
      <c r="L48" s="75">
        <f t="shared" si="3"/>
        <v>0</v>
      </c>
      <c r="M48" s="79"/>
      <c r="N48" s="79"/>
      <c r="O48" s="79"/>
      <c r="P48" s="79"/>
      <c r="Q48" s="79"/>
      <c r="R48" s="79"/>
      <c r="S48" s="79"/>
      <c r="T48" s="79"/>
      <c r="U48" s="73"/>
      <c r="V48" s="73"/>
      <c r="W48" s="73" t="s">
        <v>101</v>
      </c>
      <c r="X48" s="79"/>
      <c r="Y48" s="79"/>
      <c r="Z48" s="79"/>
      <c r="AA48" s="79"/>
      <c r="AB48" s="79"/>
      <c r="AC48" s="79"/>
      <c r="AD48" s="79"/>
      <c r="AE48" s="83"/>
    </row>
    <row r="49" spans="1:31" ht="26.4" x14ac:dyDescent="0.3">
      <c r="A49" s="76">
        <v>141</v>
      </c>
      <c r="B49" s="76" t="s">
        <v>30</v>
      </c>
      <c r="C49" s="76">
        <v>42221513</v>
      </c>
      <c r="D49" s="78" t="s">
        <v>43</v>
      </c>
      <c r="E49" s="76" t="s">
        <v>31</v>
      </c>
      <c r="F49" s="76">
        <v>42</v>
      </c>
      <c r="G49" s="73" t="s">
        <v>203</v>
      </c>
      <c r="H49" s="77"/>
      <c r="I49" s="101">
        <v>220685</v>
      </c>
      <c r="J49" s="75">
        <v>0</v>
      </c>
      <c r="K49" s="75">
        <f t="shared" si="2"/>
        <v>220685</v>
      </c>
      <c r="L49" s="75">
        <f t="shared" si="3"/>
        <v>9268770</v>
      </c>
      <c r="M49" s="79" t="s">
        <v>102</v>
      </c>
      <c r="N49" s="79" t="s">
        <v>81</v>
      </c>
      <c r="O49" s="79" t="s">
        <v>82</v>
      </c>
      <c r="P49" s="79" t="s">
        <v>91</v>
      </c>
      <c r="Q49" s="79" t="s">
        <v>84</v>
      </c>
      <c r="R49" s="79" t="s">
        <v>74</v>
      </c>
      <c r="S49" s="79" t="s">
        <v>85</v>
      </c>
      <c r="T49" s="79" t="s">
        <v>86</v>
      </c>
      <c r="U49" s="73" t="s">
        <v>103</v>
      </c>
      <c r="V49" s="80">
        <v>47113</v>
      </c>
      <c r="W49" s="79"/>
      <c r="X49" s="79" t="s">
        <v>78</v>
      </c>
      <c r="Y49" s="79" t="s">
        <v>78</v>
      </c>
      <c r="Z49" s="79" t="s">
        <v>79</v>
      </c>
      <c r="AA49" s="79" t="s">
        <v>79</v>
      </c>
      <c r="AB49" s="79" t="s">
        <v>79</v>
      </c>
      <c r="AC49" s="79" t="s">
        <v>79</v>
      </c>
      <c r="AD49" s="79" t="s">
        <v>79</v>
      </c>
      <c r="AE49" s="83"/>
    </row>
    <row r="50" spans="1:31" ht="26.4" x14ac:dyDescent="0.3">
      <c r="A50" s="76">
        <v>142</v>
      </c>
      <c r="B50" s="76" t="s">
        <v>30</v>
      </c>
      <c r="C50" s="76">
        <v>42221513</v>
      </c>
      <c r="D50" s="78" t="s">
        <v>44</v>
      </c>
      <c r="E50" s="76" t="s">
        <v>31</v>
      </c>
      <c r="F50" s="76">
        <v>24</v>
      </c>
      <c r="G50" s="73" t="s">
        <v>203</v>
      </c>
      <c r="H50" s="77"/>
      <c r="I50" s="101">
        <v>484500</v>
      </c>
      <c r="J50" s="75">
        <v>0</v>
      </c>
      <c r="K50" s="75">
        <f t="shared" si="2"/>
        <v>484500</v>
      </c>
      <c r="L50" s="75">
        <f t="shared" si="3"/>
        <v>11628000</v>
      </c>
      <c r="M50" s="79" t="s">
        <v>93</v>
      </c>
      <c r="N50" s="79" t="s">
        <v>81</v>
      </c>
      <c r="O50" s="79" t="s">
        <v>94</v>
      </c>
      <c r="P50" s="79" t="s">
        <v>91</v>
      </c>
      <c r="Q50" s="79" t="s">
        <v>84</v>
      </c>
      <c r="R50" s="79" t="s">
        <v>74</v>
      </c>
      <c r="S50" s="79" t="s">
        <v>74</v>
      </c>
      <c r="T50" s="79" t="s">
        <v>86</v>
      </c>
      <c r="U50" s="73" t="s">
        <v>95</v>
      </c>
      <c r="V50" s="80">
        <v>47329</v>
      </c>
      <c r="W50" s="79"/>
      <c r="X50" s="79" t="s">
        <v>78</v>
      </c>
      <c r="Y50" s="79" t="s">
        <v>78</v>
      </c>
      <c r="Z50" s="79" t="s">
        <v>79</v>
      </c>
      <c r="AA50" s="79" t="s">
        <v>79</v>
      </c>
      <c r="AB50" s="79" t="s">
        <v>79</v>
      </c>
      <c r="AC50" s="79" t="s">
        <v>79</v>
      </c>
      <c r="AD50" s="79" t="s">
        <v>79</v>
      </c>
      <c r="AE50" s="83"/>
    </row>
    <row r="51" spans="1:31" ht="79.2" x14ac:dyDescent="0.3">
      <c r="A51" s="76">
        <v>143</v>
      </c>
      <c r="B51" s="76" t="s">
        <v>30</v>
      </c>
      <c r="C51" s="77">
        <v>42294402</v>
      </c>
      <c r="D51" s="78" t="s">
        <v>45</v>
      </c>
      <c r="E51" s="76" t="s">
        <v>31</v>
      </c>
      <c r="F51" s="76">
        <v>6</v>
      </c>
      <c r="G51" s="73" t="s">
        <v>203</v>
      </c>
      <c r="H51" s="77" t="s">
        <v>32</v>
      </c>
      <c r="I51" s="101">
        <v>15000000</v>
      </c>
      <c r="J51" s="75">
        <v>0</v>
      </c>
      <c r="K51" s="75">
        <f t="shared" si="2"/>
        <v>15000000</v>
      </c>
      <c r="L51" s="75">
        <f t="shared" si="3"/>
        <v>90000000</v>
      </c>
      <c r="M51" s="79" t="s">
        <v>104</v>
      </c>
      <c r="N51" s="79" t="s">
        <v>81</v>
      </c>
      <c r="O51" s="79" t="s">
        <v>82</v>
      </c>
      <c r="P51" s="79" t="s">
        <v>91</v>
      </c>
      <c r="Q51" s="79" t="s">
        <v>84</v>
      </c>
      <c r="R51" s="79" t="s">
        <v>74</v>
      </c>
      <c r="S51" s="79" t="s">
        <v>85</v>
      </c>
      <c r="T51" s="79" t="s">
        <v>86</v>
      </c>
      <c r="U51" s="73" t="s">
        <v>105</v>
      </c>
      <c r="V51" s="80">
        <v>45432</v>
      </c>
      <c r="W51" s="73" t="s">
        <v>106</v>
      </c>
      <c r="X51" s="79" t="s">
        <v>78</v>
      </c>
      <c r="Y51" s="79" t="s">
        <v>78</v>
      </c>
      <c r="Z51" s="79" t="s">
        <v>79</v>
      </c>
      <c r="AA51" s="79" t="s">
        <v>79</v>
      </c>
      <c r="AB51" s="79" t="s">
        <v>79</v>
      </c>
      <c r="AC51" s="79" t="s">
        <v>79</v>
      </c>
      <c r="AD51" s="79" t="s">
        <v>79</v>
      </c>
      <c r="AE51" s="83"/>
    </row>
    <row r="52" spans="1:31" ht="26.4" x14ac:dyDescent="0.3">
      <c r="A52" s="76">
        <v>148</v>
      </c>
      <c r="B52" s="76" t="s">
        <v>30</v>
      </c>
      <c r="C52" s="77">
        <v>42203502</v>
      </c>
      <c r="D52" s="78" t="s">
        <v>46</v>
      </c>
      <c r="E52" s="76" t="s">
        <v>31</v>
      </c>
      <c r="F52" s="76">
        <v>13</v>
      </c>
      <c r="G52" s="73" t="s">
        <v>203</v>
      </c>
      <c r="H52" s="77"/>
      <c r="I52" s="101">
        <v>3500000</v>
      </c>
      <c r="J52" s="75">
        <v>0</v>
      </c>
      <c r="K52" s="75">
        <f t="shared" si="2"/>
        <v>3500000</v>
      </c>
      <c r="L52" s="75">
        <f t="shared" si="3"/>
        <v>45500000</v>
      </c>
      <c r="M52" s="79" t="s">
        <v>89</v>
      </c>
      <c r="N52" s="79" t="s">
        <v>81</v>
      </c>
      <c r="O52" s="79" t="s">
        <v>90</v>
      </c>
      <c r="P52" s="79" t="s">
        <v>91</v>
      </c>
      <c r="Q52" s="79" t="s">
        <v>84</v>
      </c>
      <c r="R52" s="79" t="s">
        <v>74</v>
      </c>
      <c r="S52" s="79" t="s">
        <v>74</v>
      </c>
      <c r="T52" s="79" t="s">
        <v>86</v>
      </c>
      <c r="U52" s="73" t="s">
        <v>92</v>
      </c>
      <c r="V52" s="80">
        <v>45532</v>
      </c>
      <c r="W52" s="79"/>
      <c r="X52" s="79" t="s">
        <v>78</v>
      </c>
      <c r="Y52" s="79" t="s">
        <v>78</v>
      </c>
      <c r="Z52" s="79" t="s">
        <v>79</v>
      </c>
      <c r="AA52" s="79" t="s">
        <v>79</v>
      </c>
      <c r="AB52" s="79" t="s">
        <v>79</v>
      </c>
      <c r="AC52" s="79" t="s">
        <v>79</v>
      </c>
      <c r="AD52" s="79" t="s">
        <v>79</v>
      </c>
      <c r="AE52" s="83"/>
    </row>
    <row r="53" spans="1:31" ht="26.4" x14ac:dyDescent="0.3">
      <c r="A53" s="76">
        <v>152</v>
      </c>
      <c r="B53" s="76" t="s">
        <v>30</v>
      </c>
      <c r="C53" s="77">
        <v>42221616</v>
      </c>
      <c r="D53" s="78" t="s">
        <v>47</v>
      </c>
      <c r="E53" s="76" t="s">
        <v>31</v>
      </c>
      <c r="F53" s="76">
        <v>12</v>
      </c>
      <c r="G53" s="73" t="s">
        <v>203</v>
      </c>
      <c r="H53" s="77"/>
      <c r="I53" s="101">
        <v>800000</v>
      </c>
      <c r="J53" s="75">
        <v>0</v>
      </c>
      <c r="K53" s="75">
        <f t="shared" si="2"/>
        <v>800000</v>
      </c>
      <c r="L53" s="75">
        <f t="shared" si="3"/>
        <v>9600000</v>
      </c>
      <c r="M53" s="79" t="s">
        <v>107</v>
      </c>
      <c r="N53" s="79" t="s">
        <v>81</v>
      </c>
      <c r="O53" s="79" t="s">
        <v>90</v>
      </c>
      <c r="P53" s="79" t="s">
        <v>91</v>
      </c>
      <c r="Q53" s="79" t="s">
        <v>84</v>
      </c>
      <c r="R53" s="79" t="s">
        <v>74</v>
      </c>
      <c r="S53" s="79" t="s">
        <v>74</v>
      </c>
      <c r="T53" s="79" t="s">
        <v>86</v>
      </c>
      <c r="U53" s="73" t="s">
        <v>108</v>
      </c>
      <c r="V53" s="80">
        <v>45361</v>
      </c>
      <c r="W53" s="79"/>
      <c r="X53" s="79" t="s">
        <v>78</v>
      </c>
      <c r="Y53" s="79" t="s">
        <v>78</v>
      </c>
      <c r="Z53" s="79" t="s">
        <v>79</v>
      </c>
      <c r="AA53" s="79" t="s">
        <v>79</v>
      </c>
      <c r="AB53" s="79" t="s">
        <v>79</v>
      </c>
      <c r="AC53" s="79" t="s">
        <v>79</v>
      </c>
      <c r="AD53" s="79" t="s">
        <v>79</v>
      </c>
      <c r="AE53" s="83"/>
    </row>
    <row r="54" spans="1:31" ht="26.4" x14ac:dyDescent="0.3">
      <c r="A54" s="76">
        <v>153</v>
      </c>
      <c r="B54" s="76" t="s">
        <v>30</v>
      </c>
      <c r="C54" s="76">
        <v>42203404</v>
      </c>
      <c r="D54" s="78" t="s">
        <v>48</v>
      </c>
      <c r="E54" s="76" t="s">
        <v>31</v>
      </c>
      <c r="F54" s="76">
        <v>30</v>
      </c>
      <c r="G54" s="73" t="s">
        <v>203</v>
      </c>
      <c r="H54" s="77"/>
      <c r="I54" s="101">
        <v>329460</v>
      </c>
      <c r="J54" s="75">
        <v>0.19</v>
      </c>
      <c r="K54" s="75">
        <f t="shared" si="2"/>
        <v>329460.19</v>
      </c>
      <c r="L54" s="75">
        <f t="shared" si="3"/>
        <v>9883805.6999999993</v>
      </c>
      <c r="M54" s="79" t="s">
        <v>109</v>
      </c>
      <c r="N54" s="79" t="s">
        <v>81</v>
      </c>
      <c r="O54" s="79" t="s">
        <v>97</v>
      </c>
      <c r="P54" s="79" t="s">
        <v>91</v>
      </c>
      <c r="Q54" s="79" t="s">
        <v>110</v>
      </c>
      <c r="R54" s="79" t="s">
        <v>74</v>
      </c>
      <c r="S54" s="79" t="s">
        <v>74</v>
      </c>
      <c r="T54" s="79" t="s">
        <v>86</v>
      </c>
      <c r="U54" s="73" t="s">
        <v>111</v>
      </c>
      <c r="V54" s="80">
        <v>47028</v>
      </c>
      <c r="W54" s="79"/>
      <c r="X54" s="79" t="s">
        <v>78</v>
      </c>
      <c r="Y54" s="79" t="s">
        <v>78</v>
      </c>
      <c r="Z54" s="79" t="s">
        <v>79</v>
      </c>
      <c r="AA54" s="79" t="s">
        <v>79</v>
      </c>
      <c r="AB54" s="79" t="s">
        <v>79</v>
      </c>
      <c r="AC54" s="79" t="s">
        <v>79</v>
      </c>
      <c r="AD54" s="79" t="s">
        <v>79</v>
      </c>
      <c r="AE54" s="83"/>
    </row>
    <row r="55" spans="1:31" ht="26.4" x14ac:dyDescent="0.3">
      <c r="A55" s="76">
        <v>154</v>
      </c>
      <c r="B55" s="76" t="s">
        <v>30</v>
      </c>
      <c r="C55" s="76">
        <v>42203404</v>
      </c>
      <c r="D55" s="78" t="s">
        <v>49</v>
      </c>
      <c r="E55" s="76" t="s">
        <v>31</v>
      </c>
      <c r="F55" s="76">
        <v>120</v>
      </c>
      <c r="G55" s="73" t="s">
        <v>203</v>
      </c>
      <c r="H55" s="77"/>
      <c r="I55" s="101">
        <v>220685</v>
      </c>
      <c r="J55" s="75">
        <v>0.19</v>
      </c>
      <c r="K55" s="75">
        <f t="shared" si="2"/>
        <v>220685.19</v>
      </c>
      <c r="L55" s="75">
        <f t="shared" si="3"/>
        <v>26482222.800000001</v>
      </c>
      <c r="M55" s="79" t="s">
        <v>112</v>
      </c>
      <c r="N55" s="79" t="s">
        <v>81</v>
      </c>
      <c r="O55" s="79" t="s">
        <v>82</v>
      </c>
      <c r="P55" s="79" t="s">
        <v>91</v>
      </c>
      <c r="Q55" s="79" t="s">
        <v>84</v>
      </c>
      <c r="R55" s="79" t="s">
        <v>74</v>
      </c>
      <c r="S55" s="79" t="s">
        <v>74</v>
      </c>
      <c r="T55" s="79" t="s">
        <v>86</v>
      </c>
      <c r="U55" s="73" t="s">
        <v>113</v>
      </c>
      <c r="V55" s="80">
        <v>47450</v>
      </c>
      <c r="W55" s="79"/>
      <c r="X55" s="79" t="s">
        <v>78</v>
      </c>
      <c r="Y55" s="79" t="s">
        <v>78</v>
      </c>
      <c r="Z55" s="79" t="s">
        <v>79</v>
      </c>
      <c r="AA55" s="79" t="s">
        <v>79</v>
      </c>
      <c r="AB55" s="79" t="s">
        <v>79</v>
      </c>
      <c r="AC55" s="79" t="s">
        <v>79</v>
      </c>
      <c r="AD55" s="79" t="s">
        <v>79</v>
      </c>
      <c r="AE55" s="83"/>
    </row>
    <row r="56" spans="1:31" ht="26.4" x14ac:dyDescent="0.3">
      <c r="A56" s="76">
        <v>158</v>
      </c>
      <c r="B56" s="76" t="s">
        <v>30</v>
      </c>
      <c r="C56" s="76">
        <v>42272006</v>
      </c>
      <c r="D56" s="78" t="s">
        <v>50</v>
      </c>
      <c r="E56" s="76" t="s">
        <v>31</v>
      </c>
      <c r="F56" s="76">
        <v>30</v>
      </c>
      <c r="G56" s="73" t="s">
        <v>203</v>
      </c>
      <c r="H56" s="77"/>
      <c r="I56" s="101">
        <v>400000</v>
      </c>
      <c r="J56" s="75">
        <v>0.19</v>
      </c>
      <c r="K56" s="75">
        <f t="shared" si="2"/>
        <v>400000.19</v>
      </c>
      <c r="L56" s="75">
        <f t="shared" si="3"/>
        <v>12000005.699999999</v>
      </c>
      <c r="M56" s="79" t="s">
        <v>114</v>
      </c>
      <c r="N56" s="79" t="s">
        <v>81</v>
      </c>
      <c r="O56" s="79" t="s">
        <v>115</v>
      </c>
      <c r="P56" s="79" t="s">
        <v>91</v>
      </c>
      <c r="Q56" s="79" t="s">
        <v>110</v>
      </c>
      <c r="R56" s="79" t="s">
        <v>74</v>
      </c>
      <c r="S56" s="79" t="s">
        <v>85</v>
      </c>
      <c r="T56" s="79" t="s">
        <v>86</v>
      </c>
      <c r="U56" s="79" t="s">
        <v>116</v>
      </c>
      <c r="V56" s="80">
        <v>47006</v>
      </c>
      <c r="W56" s="79"/>
      <c r="X56" s="79" t="s">
        <v>78</v>
      </c>
      <c r="Y56" s="79" t="s">
        <v>78</v>
      </c>
      <c r="Z56" s="79" t="s">
        <v>79</v>
      </c>
      <c r="AA56" s="79" t="s">
        <v>79</v>
      </c>
      <c r="AB56" s="79" t="s">
        <v>79</v>
      </c>
      <c r="AC56" s="79" t="s">
        <v>79</v>
      </c>
      <c r="AD56" s="79" t="s">
        <v>79</v>
      </c>
      <c r="AE56" s="83"/>
    </row>
    <row r="57" spans="1:31" ht="26.4" x14ac:dyDescent="0.3">
      <c r="A57" s="76">
        <v>159</v>
      </c>
      <c r="B57" s="76" t="s">
        <v>30</v>
      </c>
      <c r="C57" s="76">
        <v>42272006</v>
      </c>
      <c r="D57" s="78" t="s">
        <v>51</v>
      </c>
      <c r="E57" s="76" t="s">
        <v>31</v>
      </c>
      <c r="F57" s="76">
        <v>18</v>
      </c>
      <c r="G57" s="73" t="s">
        <v>203</v>
      </c>
      <c r="H57" s="77"/>
      <c r="I57" s="101">
        <v>130000</v>
      </c>
      <c r="J57" s="75">
        <v>0</v>
      </c>
      <c r="K57" s="75">
        <f t="shared" si="2"/>
        <v>130000</v>
      </c>
      <c r="L57" s="75">
        <f t="shared" si="3"/>
        <v>2340000</v>
      </c>
      <c r="M57" s="79" t="s">
        <v>117</v>
      </c>
      <c r="N57" s="79" t="s">
        <v>81</v>
      </c>
      <c r="O57" s="79" t="s">
        <v>97</v>
      </c>
      <c r="P57" s="79" t="s">
        <v>83</v>
      </c>
      <c r="Q57" s="79" t="s">
        <v>110</v>
      </c>
      <c r="R57" s="79" t="s">
        <v>74</v>
      </c>
      <c r="S57" s="79" t="s">
        <v>74</v>
      </c>
      <c r="T57" s="79" t="s">
        <v>86</v>
      </c>
      <c r="U57" s="73" t="s">
        <v>118</v>
      </c>
      <c r="V57" s="80">
        <v>45825</v>
      </c>
      <c r="W57" s="79"/>
      <c r="X57" s="79" t="s">
        <v>78</v>
      </c>
      <c r="Y57" s="79" t="s">
        <v>78</v>
      </c>
      <c r="Z57" s="79" t="s">
        <v>79</v>
      </c>
      <c r="AA57" s="79" t="s">
        <v>79</v>
      </c>
      <c r="AB57" s="79" t="s">
        <v>79</v>
      </c>
      <c r="AC57" s="79" t="s">
        <v>79</v>
      </c>
      <c r="AD57" s="79" t="s">
        <v>79</v>
      </c>
      <c r="AE57" s="83"/>
    </row>
    <row r="58" spans="1:31" ht="26.4" x14ac:dyDescent="0.3">
      <c r="A58" s="76">
        <v>160</v>
      </c>
      <c r="B58" s="76" t="s">
        <v>30</v>
      </c>
      <c r="C58" s="76">
        <v>42272006</v>
      </c>
      <c r="D58" s="78" t="s">
        <v>52</v>
      </c>
      <c r="E58" s="76" t="s">
        <v>31</v>
      </c>
      <c r="F58" s="76">
        <v>57</v>
      </c>
      <c r="G58" s="73" t="s">
        <v>203</v>
      </c>
      <c r="H58" s="77"/>
      <c r="I58" s="101">
        <v>130000</v>
      </c>
      <c r="J58" s="75">
        <v>0</v>
      </c>
      <c r="K58" s="75">
        <f t="shared" si="2"/>
        <v>130000</v>
      </c>
      <c r="L58" s="75">
        <f t="shared" si="3"/>
        <v>7410000</v>
      </c>
      <c r="M58" s="79" t="s">
        <v>117</v>
      </c>
      <c r="N58" s="79" t="s">
        <v>81</v>
      </c>
      <c r="O58" s="79" t="s">
        <v>97</v>
      </c>
      <c r="P58" s="79" t="s">
        <v>83</v>
      </c>
      <c r="Q58" s="79" t="s">
        <v>110</v>
      </c>
      <c r="R58" s="79" t="s">
        <v>74</v>
      </c>
      <c r="S58" s="79" t="s">
        <v>74</v>
      </c>
      <c r="T58" s="79" t="s">
        <v>86</v>
      </c>
      <c r="U58" s="73" t="s">
        <v>118</v>
      </c>
      <c r="V58" s="80">
        <v>45825</v>
      </c>
      <c r="W58" s="79"/>
      <c r="X58" s="79" t="s">
        <v>78</v>
      </c>
      <c r="Y58" s="79" t="s">
        <v>78</v>
      </c>
      <c r="Z58" s="79" t="s">
        <v>79</v>
      </c>
      <c r="AA58" s="79" t="s">
        <v>79</v>
      </c>
      <c r="AB58" s="79" t="s">
        <v>79</v>
      </c>
      <c r="AC58" s="79" t="s">
        <v>79</v>
      </c>
      <c r="AD58" s="79" t="s">
        <v>79</v>
      </c>
      <c r="AE58" s="81"/>
    </row>
    <row r="59" spans="1:31" ht="26.4" x14ac:dyDescent="0.3">
      <c r="A59" s="76">
        <v>162</v>
      </c>
      <c r="B59" s="76" t="s">
        <v>30</v>
      </c>
      <c r="C59" s="76">
        <v>42272006</v>
      </c>
      <c r="D59" s="78" t="s">
        <v>53</v>
      </c>
      <c r="E59" s="76" t="s">
        <v>31</v>
      </c>
      <c r="F59" s="76">
        <v>18</v>
      </c>
      <c r="G59" s="73" t="s">
        <v>203</v>
      </c>
      <c r="H59" s="77"/>
      <c r="I59" s="75"/>
      <c r="J59" s="75"/>
      <c r="K59" s="75">
        <f t="shared" si="2"/>
        <v>0</v>
      </c>
      <c r="L59" s="75">
        <f t="shared" si="3"/>
        <v>0</v>
      </c>
      <c r="M59" s="79"/>
      <c r="N59" s="79"/>
      <c r="O59" s="79"/>
      <c r="P59" s="79"/>
      <c r="Q59" s="79"/>
      <c r="R59" s="79"/>
      <c r="S59" s="79"/>
      <c r="T59" s="79"/>
      <c r="U59" s="73"/>
      <c r="V59" s="80"/>
      <c r="W59" s="79" t="s">
        <v>88</v>
      </c>
      <c r="X59" s="79"/>
      <c r="Y59" s="79"/>
      <c r="Z59" s="79"/>
      <c r="AA59" s="79"/>
      <c r="AB59" s="79"/>
      <c r="AC59" s="79"/>
      <c r="AD59" s="79"/>
      <c r="AE59" s="83"/>
    </row>
    <row r="60" spans="1:31" x14ac:dyDescent="0.3">
      <c r="A60" s="76">
        <v>163</v>
      </c>
      <c r="B60" s="76" t="s">
        <v>30</v>
      </c>
      <c r="C60" s="77">
        <v>42131707</v>
      </c>
      <c r="D60" s="78" t="s">
        <v>54</v>
      </c>
      <c r="E60" s="76" t="s">
        <v>31</v>
      </c>
      <c r="F60" s="76">
        <v>1</v>
      </c>
      <c r="G60" s="77" t="s">
        <v>205</v>
      </c>
      <c r="H60" s="77"/>
      <c r="I60" s="75"/>
      <c r="J60" s="75"/>
      <c r="K60" s="75">
        <f t="shared" si="2"/>
        <v>0</v>
      </c>
      <c r="L60" s="75">
        <f t="shared" si="3"/>
        <v>0</v>
      </c>
      <c r="M60" s="79"/>
      <c r="N60" s="79"/>
      <c r="O60" s="79"/>
      <c r="P60" s="79"/>
      <c r="Q60" s="79"/>
      <c r="R60" s="79"/>
      <c r="S60" s="79"/>
      <c r="T60" s="79"/>
      <c r="U60" s="73"/>
      <c r="V60" s="73"/>
      <c r="W60" s="79" t="s">
        <v>88</v>
      </c>
      <c r="X60" s="79"/>
      <c r="Y60" s="79"/>
      <c r="Z60" s="79"/>
      <c r="AA60" s="79"/>
      <c r="AB60" s="79"/>
      <c r="AC60" s="79"/>
      <c r="AD60" s="79"/>
      <c r="AE60" s="83"/>
    </row>
    <row r="61" spans="1:31" x14ac:dyDescent="0.3">
      <c r="A61" s="76">
        <v>169</v>
      </c>
      <c r="B61" s="76" t="s">
        <v>30</v>
      </c>
      <c r="C61" s="77">
        <v>42131707</v>
      </c>
      <c r="D61" s="78" t="s">
        <v>55</v>
      </c>
      <c r="E61" s="76" t="s">
        <v>31</v>
      </c>
      <c r="F61" s="76">
        <v>194</v>
      </c>
      <c r="G61" s="77" t="s">
        <v>205</v>
      </c>
      <c r="H61" s="77"/>
      <c r="I61" s="75"/>
      <c r="J61" s="75"/>
      <c r="K61" s="75">
        <f t="shared" si="2"/>
        <v>0</v>
      </c>
      <c r="L61" s="75">
        <f t="shared" si="3"/>
        <v>0</v>
      </c>
      <c r="M61" s="79"/>
      <c r="N61" s="79"/>
      <c r="O61" s="79"/>
      <c r="P61" s="79"/>
      <c r="Q61" s="79"/>
      <c r="R61" s="79"/>
      <c r="S61" s="79"/>
      <c r="T61" s="79"/>
      <c r="U61" s="73"/>
      <c r="V61" s="73"/>
      <c r="W61" s="79" t="s">
        <v>88</v>
      </c>
      <c r="X61" s="79"/>
      <c r="Y61" s="79"/>
      <c r="Z61" s="79"/>
      <c r="AA61" s="79"/>
      <c r="AB61" s="79"/>
      <c r="AC61" s="79"/>
      <c r="AD61" s="79"/>
      <c r="AE61" s="83"/>
    </row>
    <row r="62" spans="1:31" ht="61.5" customHeight="1" x14ac:dyDescent="0.3">
      <c r="A62" s="76">
        <v>170</v>
      </c>
      <c r="B62" s="76" t="s">
        <v>30</v>
      </c>
      <c r="C62" s="77">
        <v>42294402</v>
      </c>
      <c r="D62" s="78" t="s">
        <v>56</v>
      </c>
      <c r="E62" s="76" t="s">
        <v>31</v>
      </c>
      <c r="F62" s="76">
        <v>13</v>
      </c>
      <c r="G62" s="73" t="s">
        <v>203</v>
      </c>
      <c r="H62" s="77" t="s">
        <v>32</v>
      </c>
      <c r="I62" s="101">
        <v>7000000</v>
      </c>
      <c r="J62" s="75">
        <v>0</v>
      </c>
      <c r="K62" s="75">
        <f t="shared" si="2"/>
        <v>7000000</v>
      </c>
      <c r="L62" s="75">
        <f t="shared" si="3"/>
        <v>91000000</v>
      </c>
      <c r="M62" s="79" t="s">
        <v>119</v>
      </c>
      <c r="N62" s="79" t="s">
        <v>81</v>
      </c>
      <c r="O62" s="79" t="s">
        <v>97</v>
      </c>
      <c r="P62" s="79" t="s">
        <v>91</v>
      </c>
      <c r="Q62" s="79" t="s">
        <v>84</v>
      </c>
      <c r="R62" s="79" t="s">
        <v>74</v>
      </c>
      <c r="S62" s="79" t="s">
        <v>74</v>
      </c>
      <c r="T62" s="79" t="s">
        <v>86</v>
      </c>
      <c r="U62" s="73" t="s">
        <v>120</v>
      </c>
      <c r="V62" s="80">
        <v>45838</v>
      </c>
      <c r="W62" s="73" t="s">
        <v>106</v>
      </c>
      <c r="X62" s="79" t="s">
        <v>78</v>
      </c>
      <c r="Y62" s="79" t="s">
        <v>78</v>
      </c>
      <c r="Z62" s="79" t="s">
        <v>79</v>
      </c>
      <c r="AA62" s="79" t="s">
        <v>79</v>
      </c>
      <c r="AB62" s="79" t="s">
        <v>79</v>
      </c>
      <c r="AC62" s="79" t="s">
        <v>79</v>
      </c>
      <c r="AD62" s="79" t="s">
        <v>79</v>
      </c>
      <c r="AE62" s="83"/>
    </row>
    <row r="63" spans="1:31" ht="26.4" x14ac:dyDescent="0.3">
      <c r="A63" s="76">
        <v>174</v>
      </c>
      <c r="B63" s="76" t="s">
        <v>30</v>
      </c>
      <c r="C63" s="76">
        <v>42272006</v>
      </c>
      <c r="D63" s="78" t="s">
        <v>57</v>
      </c>
      <c r="E63" s="76" t="s">
        <v>31</v>
      </c>
      <c r="F63" s="76">
        <v>60</v>
      </c>
      <c r="G63" s="73" t="s">
        <v>203</v>
      </c>
      <c r="H63" s="77"/>
      <c r="I63" s="101">
        <v>38856</v>
      </c>
      <c r="J63" s="75">
        <v>0</v>
      </c>
      <c r="K63" s="75">
        <f t="shared" si="2"/>
        <v>38856</v>
      </c>
      <c r="L63" s="75">
        <f t="shared" si="3"/>
        <v>2331360</v>
      </c>
      <c r="M63" s="79" t="s">
        <v>121</v>
      </c>
      <c r="N63" s="79" t="s">
        <v>81</v>
      </c>
      <c r="O63" s="79" t="s">
        <v>97</v>
      </c>
      <c r="P63" s="79" t="s">
        <v>91</v>
      </c>
      <c r="Q63" s="79" t="s">
        <v>122</v>
      </c>
      <c r="R63" s="79" t="s">
        <v>74</v>
      </c>
      <c r="S63" s="79" t="s">
        <v>74</v>
      </c>
      <c r="T63" s="79" t="s">
        <v>86</v>
      </c>
      <c r="U63" s="73" t="s">
        <v>123</v>
      </c>
      <c r="V63" s="80">
        <v>46098</v>
      </c>
      <c r="W63" s="79"/>
      <c r="X63" s="79" t="s">
        <v>78</v>
      </c>
      <c r="Y63" s="79" t="s">
        <v>78</v>
      </c>
      <c r="Z63" s="79" t="s">
        <v>79</v>
      </c>
      <c r="AA63" s="79" t="s">
        <v>79</v>
      </c>
      <c r="AB63" s="79" t="s">
        <v>79</v>
      </c>
      <c r="AC63" s="79" t="s">
        <v>79</v>
      </c>
      <c r="AD63" s="79" t="s">
        <v>79</v>
      </c>
      <c r="AE63" s="83"/>
    </row>
    <row r="64" spans="1:31" x14ac:dyDescent="0.3">
      <c r="A64" s="76">
        <v>176</v>
      </c>
      <c r="B64" s="76" t="s">
        <v>30</v>
      </c>
      <c r="C64" s="77">
        <v>42142504</v>
      </c>
      <c r="D64" s="78" t="s">
        <v>58</v>
      </c>
      <c r="E64" s="76" t="s">
        <v>31</v>
      </c>
      <c r="F64" s="76">
        <v>114</v>
      </c>
      <c r="G64" s="73" t="s">
        <v>203</v>
      </c>
      <c r="H64" s="77"/>
      <c r="I64" s="75"/>
      <c r="J64" s="75"/>
      <c r="K64" s="75">
        <f t="shared" si="2"/>
        <v>0</v>
      </c>
      <c r="L64" s="75">
        <f t="shared" si="3"/>
        <v>0</v>
      </c>
      <c r="M64" s="79"/>
      <c r="N64" s="79"/>
      <c r="O64" s="79"/>
      <c r="P64" s="79"/>
      <c r="Q64" s="79"/>
      <c r="R64" s="79"/>
      <c r="S64" s="79"/>
      <c r="T64" s="79"/>
      <c r="U64" s="73"/>
      <c r="V64" s="73"/>
      <c r="W64" s="79" t="s">
        <v>88</v>
      </c>
      <c r="X64" s="79"/>
      <c r="Y64" s="79"/>
      <c r="Z64" s="79"/>
      <c r="AA64" s="79"/>
      <c r="AB64" s="79"/>
      <c r="AC64" s="79"/>
      <c r="AD64" s="79"/>
      <c r="AE64" s="83"/>
    </row>
    <row r="65" spans="1:31" ht="26.4" x14ac:dyDescent="0.3">
      <c r="A65" s="76">
        <v>180</v>
      </c>
      <c r="B65" s="76" t="s">
        <v>30</v>
      </c>
      <c r="C65" s="76">
        <v>42272006</v>
      </c>
      <c r="D65" s="78" t="s">
        <v>59</v>
      </c>
      <c r="E65" s="76" t="s">
        <v>31</v>
      </c>
      <c r="F65" s="76">
        <v>3</v>
      </c>
      <c r="G65" s="73" t="s">
        <v>203</v>
      </c>
      <c r="H65" s="77"/>
      <c r="I65" s="75"/>
      <c r="J65" s="75"/>
      <c r="K65" s="75">
        <f t="shared" si="2"/>
        <v>0</v>
      </c>
      <c r="L65" s="75">
        <f t="shared" si="3"/>
        <v>0</v>
      </c>
      <c r="M65" s="79"/>
      <c r="N65" s="79"/>
      <c r="O65" s="79"/>
      <c r="P65" s="79"/>
      <c r="Q65" s="79"/>
      <c r="R65" s="79"/>
      <c r="S65" s="79"/>
      <c r="T65" s="79"/>
      <c r="U65" s="73"/>
      <c r="V65" s="73"/>
      <c r="W65" s="79" t="s">
        <v>88</v>
      </c>
      <c r="X65" s="79"/>
      <c r="Y65" s="79"/>
      <c r="Z65" s="79"/>
      <c r="AA65" s="79"/>
      <c r="AB65" s="79"/>
      <c r="AC65" s="79"/>
      <c r="AD65" s="79"/>
      <c r="AE65" s="83"/>
    </row>
    <row r="66" spans="1:31" ht="26.4" x14ac:dyDescent="0.3">
      <c r="A66" s="76">
        <v>181</v>
      </c>
      <c r="B66" s="76" t="s">
        <v>30</v>
      </c>
      <c r="C66" s="76">
        <v>42272006</v>
      </c>
      <c r="D66" s="78" t="s">
        <v>60</v>
      </c>
      <c r="E66" s="76" t="s">
        <v>31</v>
      </c>
      <c r="F66" s="76">
        <v>42</v>
      </c>
      <c r="G66" s="73" t="s">
        <v>203</v>
      </c>
      <c r="H66" s="77"/>
      <c r="I66" s="75"/>
      <c r="J66" s="75"/>
      <c r="K66" s="75">
        <f t="shared" si="2"/>
        <v>0</v>
      </c>
      <c r="L66" s="75">
        <f t="shared" si="3"/>
        <v>0</v>
      </c>
      <c r="M66" s="79"/>
      <c r="N66" s="79"/>
      <c r="O66" s="79"/>
      <c r="P66" s="79"/>
      <c r="Q66" s="79"/>
      <c r="R66" s="79"/>
      <c r="S66" s="79"/>
      <c r="T66" s="79"/>
      <c r="U66" s="73"/>
      <c r="V66" s="73"/>
      <c r="W66" s="79" t="s">
        <v>88</v>
      </c>
      <c r="X66" s="79"/>
      <c r="Y66" s="79"/>
      <c r="Z66" s="79"/>
      <c r="AA66" s="79"/>
      <c r="AB66" s="79"/>
      <c r="AC66" s="79"/>
      <c r="AD66" s="79"/>
      <c r="AE66" s="83"/>
    </row>
    <row r="67" spans="1:31" ht="26.4" x14ac:dyDescent="0.3">
      <c r="A67" s="76">
        <v>182</v>
      </c>
      <c r="B67" s="76" t="s">
        <v>30</v>
      </c>
      <c r="C67" s="76">
        <v>42272006</v>
      </c>
      <c r="D67" s="78" t="s">
        <v>61</v>
      </c>
      <c r="E67" s="76" t="s">
        <v>31</v>
      </c>
      <c r="F67" s="76">
        <v>60</v>
      </c>
      <c r="G67" s="73" t="s">
        <v>203</v>
      </c>
      <c r="H67" s="77"/>
      <c r="I67" s="75"/>
      <c r="J67" s="75"/>
      <c r="K67" s="75">
        <f t="shared" si="2"/>
        <v>0</v>
      </c>
      <c r="L67" s="75">
        <f t="shared" si="3"/>
        <v>0</v>
      </c>
      <c r="M67" s="79"/>
      <c r="N67" s="79"/>
      <c r="O67" s="79"/>
      <c r="P67" s="79"/>
      <c r="Q67" s="79"/>
      <c r="R67" s="79"/>
      <c r="S67" s="79"/>
      <c r="T67" s="79"/>
      <c r="U67" s="73"/>
      <c r="V67" s="73"/>
      <c r="W67" s="79" t="s">
        <v>88</v>
      </c>
      <c r="X67" s="79"/>
      <c r="Y67" s="79"/>
      <c r="Z67" s="79"/>
      <c r="AA67" s="79"/>
      <c r="AB67" s="79"/>
      <c r="AC67" s="79"/>
      <c r="AD67" s="79"/>
      <c r="AE67" s="83"/>
    </row>
    <row r="68" spans="1:31" ht="26.4" x14ac:dyDescent="0.3">
      <c r="A68" s="76">
        <v>183</v>
      </c>
      <c r="B68" s="76" t="s">
        <v>30</v>
      </c>
      <c r="C68" s="77">
        <v>42296002</v>
      </c>
      <c r="D68" s="78" t="s">
        <v>62</v>
      </c>
      <c r="E68" s="76" t="s">
        <v>31</v>
      </c>
      <c r="F68" s="76">
        <v>9</v>
      </c>
      <c r="G68" s="73" t="s">
        <v>203</v>
      </c>
      <c r="H68" s="77"/>
      <c r="I68" s="75"/>
      <c r="J68" s="75"/>
      <c r="K68" s="75">
        <f t="shared" si="2"/>
        <v>0</v>
      </c>
      <c r="L68" s="75">
        <f t="shared" si="3"/>
        <v>0</v>
      </c>
      <c r="M68" s="79"/>
      <c r="N68" s="79"/>
      <c r="O68" s="79"/>
      <c r="P68" s="79"/>
      <c r="Q68" s="79"/>
      <c r="R68" s="79"/>
      <c r="S68" s="79"/>
      <c r="T68" s="79"/>
      <c r="U68" s="73"/>
      <c r="V68" s="73"/>
      <c r="W68" s="79" t="s">
        <v>88</v>
      </c>
      <c r="X68" s="79"/>
      <c r="Y68" s="79"/>
      <c r="Z68" s="79"/>
      <c r="AA68" s="79"/>
      <c r="AB68" s="79"/>
      <c r="AC68" s="79"/>
      <c r="AD68" s="79"/>
      <c r="AE68" s="83"/>
    </row>
    <row r="69" spans="1:31" x14ac:dyDescent="0.3">
      <c r="A69" s="76">
        <v>193</v>
      </c>
      <c r="B69" s="76" t="s">
        <v>30</v>
      </c>
      <c r="C69" s="77">
        <v>42296002</v>
      </c>
      <c r="D69" s="78" t="s">
        <v>63</v>
      </c>
      <c r="E69" s="76" t="s">
        <v>31</v>
      </c>
      <c r="F69" s="76">
        <v>65</v>
      </c>
      <c r="G69" s="73" t="s">
        <v>203</v>
      </c>
      <c r="H69" s="77"/>
      <c r="I69" s="75"/>
      <c r="J69" s="75"/>
      <c r="K69" s="75">
        <f t="shared" si="2"/>
        <v>0</v>
      </c>
      <c r="L69" s="75">
        <f t="shared" si="3"/>
        <v>0</v>
      </c>
      <c r="M69" s="79"/>
      <c r="N69" s="79"/>
      <c r="O69" s="79"/>
      <c r="P69" s="79"/>
      <c r="Q69" s="79"/>
      <c r="R69" s="79"/>
      <c r="S69" s="79"/>
      <c r="T69" s="79"/>
      <c r="U69" s="73"/>
      <c r="V69" s="73"/>
      <c r="W69" s="79"/>
      <c r="X69" s="79"/>
      <c r="Y69" s="79"/>
      <c r="Z69" s="79"/>
      <c r="AA69" s="79"/>
      <c r="AB69" s="79"/>
      <c r="AC69" s="79"/>
      <c r="AD69" s="79"/>
      <c r="AE69" s="83"/>
    </row>
    <row r="70" spans="1:31" ht="39.6" x14ac:dyDescent="0.3">
      <c r="A70" s="76">
        <v>194</v>
      </c>
      <c r="B70" s="76" t="s">
        <v>30</v>
      </c>
      <c r="C70" s="76">
        <v>42203405</v>
      </c>
      <c r="D70" s="78" t="s">
        <v>64</v>
      </c>
      <c r="E70" s="76" t="s">
        <v>31</v>
      </c>
      <c r="F70" s="76">
        <v>30</v>
      </c>
      <c r="G70" s="73" t="s">
        <v>203</v>
      </c>
      <c r="H70" s="77"/>
      <c r="I70" s="102">
        <v>520000</v>
      </c>
      <c r="J70" s="75">
        <v>0</v>
      </c>
      <c r="K70" s="75">
        <f t="shared" si="2"/>
        <v>520000</v>
      </c>
      <c r="L70" s="75">
        <f t="shared" si="3"/>
        <v>15600000</v>
      </c>
      <c r="M70" s="79" t="s">
        <v>124</v>
      </c>
      <c r="N70" s="79" t="s">
        <v>81</v>
      </c>
      <c r="O70" s="79" t="s">
        <v>97</v>
      </c>
      <c r="P70" s="79" t="s">
        <v>83</v>
      </c>
      <c r="Q70" s="79" t="s">
        <v>84</v>
      </c>
      <c r="R70" s="79" t="s">
        <v>74</v>
      </c>
      <c r="S70" s="79" t="s">
        <v>74</v>
      </c>
      <c r="T70" s="79" t="s">
        <v>86</v>
      </c>
      <c r="U70" s="73" t="s">
        <v>125</v>
      </c>
      <c r="V70" s="80">
        <v>46809</v>
      </c>
      <c r="W70" s="79"/>
      <c r="X70" s="79" t="s">
        <v>78</v>
      </c>
      <c r="Y70" s="79" t="s">
        <v>78</v>
      </c>
      <c r="Z70" s="79" t="s">
        <v>79</v>
      </c>
      <c r="AA70" s="79" t="s">
        <v>79</v>
      </c>
      <c r="AB70" s="79" t="s">
        <v>79</v>
      </c>
      <c r="AC70" s="79" t="s">
        <v>79</v>
      </c>
      <c r="AD70" s="79" t="s">
        <v>79</v>
      </c>
      <c r="AE70" s="83"/>
    </row>
    <row r="71" spans="1:31" ht="39.6" x14ac:dyDescent="0.3">
      <c r="A71" s="76">
        <v>195</v>
      </c>
      <c r="B71" s="76" t="s">
        <v>30</v>
      </c>
      <c r="C71" s="76">
        <v>42203405</v>
      </c>
      <c r="D71" s="78" t="s">
        <v>65</v>
      </c>
      <c r="E71" s="76" t="s">
        <v>31</v>
      </c>
      <c r="F71" s="76">
        <v>30</v>
      </c>
      <c r="G71" s="73" t="s">
        <v>203</v>
      </c>
      <c r="H71" s="77"/>
      <c r="I71" s="102">
        <v>520000</v>
      </c>
      <c r="J71" s="75">
        <v>0</v>
      </c>
      <c r="K71" s="75">
        <f t="shared" si="2"/>
        <v>520000</v>
      </c>
      <c r="L71" s="75">
        <f t="shared" si="3"/>
        <v>15600000</v>
      </c>
      <c r="M71" s="79" t="s">
        <v>124</v>
      </c>
      <c r="N71" s="79" t="s">
        <v>81</v>
      </c>
      <c r="O71" s="79" t="s">
        <v>97</v>
      </c>
      <c r="P71" s="79" t="s">
        <v>83</v>
      </c>
      <c r="Q71" s="79" t="s">
        <v>84</v>
      </c>
      <c r="R71" s="79" t="s">
        <v>74</v>
      </c>
      <c r="S71" s="79" t="s">
        <v>74</v>
      </c>
      <c r="T71" s="79" t="s">
        <v>86</v>
      </c>
      <c r="U71" s="73" t="s">
        <v>125</v>
      </c>
      <c r="V71" s="80">
        <v>46809</v>
      </c>
      <c r="W71" s="79"/>
      <c r="X71" s="79" t="s">
        <v>78</v>
      </c>
      <c r="Y71" s="79" t="s">
        <v>78</v>
      </c>
      <c r="Z71" s="79" t="s">
        <v>79</v>
      </c>
      <c r="AA71" s="79" t="s">
        <v>79</v>
      </c>
      <c r="AB71" s="79" t="s">
        <v>79</v>
      </c>
      <c r="AC71" s="79" t="s">
        <v>79</v>
      </c>
      <c r="AD71" s="79" t="s">
        <v>79</v>
      </c>
      <c r="AE71" s="83"/>
    </row>
    <row r="72" spans="1:31" ht="39.6" x14ac:dyDescent="0.3">
      <c r="A72" s="76">
        <v>196</v>
      </c>
      <c r="B72" s="76" t="s">
        <v>30</v>
      </c>
      <c r="C72" s="76">
        <v>42203405</v>
      </c>
      <c r="D72" s="78" t="s">
        <v>66</v>
      </c>
      <c r="E72" s="76" t="s">
        <v>31</v>
      </c>
      <c r="F72" s="76">
        <v>25</v>
      </c>
      <c r="G72" s="73" t="s">
        <v>203</v>
      </c>
      <c r="H72" s="77"/>
      <c r="I72" s="102">
        <v>600000</v>
      </c>
      <c r="J72" s="75">
        <v>0</v>
      </c>
      <c r="K72" s="75">
        <f t="shared" si="2"/>
        <v>600000</v>
      </c>
      <c r="L72" s="75">
        <f t="shared" si="3"/>
        <v>15000000</v>
      </c>
      <c r="M72" s="79" t="s">
        <v>126</v>
      </c>
      <c r="N72" s="79" t="s">
        <v>81</v>
      </c>
      <c r="O72" s="79" t="s">
        <v>97</v>
      </c>
      <c r="P72" s="79" t="s">
        <v>83</v>
      </c>
      <c r="Q72" s="79" t="s">
        <v>84</v>
      </c>
      <c r="R72" s="79" t="s">
        <v>74</v>
      </c>
      <c r="S72" s="79" t="s">
        <v>74</v>
      </c>
      <c r="T72" s="79" t="s">
        <v>86</v>
      </c>
      <c r="U72" s="73" t="s">
        <v>127</v>
      </c>
      <c r="V72" s="80">
        <v>47758</v>
      </c>
      <c r="W72" s="79"/>
      <c r="X72" s="79" t="s">
        <v>78</v>
      </c>
      <c r="Y72" s="79" t="s">
        <v>78</v>
      </c>
      <c r="Z72" s="79" t="s">
        <v>79</v>
      </c>
      <c r="AA72" s="79" t="s">
        <v>79</v>
      </c>
      <c r="AB72" s="79" t="s">
        <v>79</v>
      </c>
      <c r="AC72" s="79" t="s">
        <v>79</v>
      </c>
      <c r="AD72" s="79" t="s">
        <v>79</v>
      </c>
      <c r="AE72" s="81"/>
    </row>
    <row r="73" spans="1:31" x14ac:dyDescent="0.3">
      <c r="A73" s="76">
        <v>197</v>
      </c>
      <c r="B73" s="76" t="s">
        <v>30</v>
      </c>
      <c r="C73" s="76">
        <v>42201840</v>
      </c>
      <c r="D73" s="78" t="s">
        <v>67</v>
      </c>
      <c r="E73" s="76" t="s">
        <v>31</v>
      </c>
      <c r="F73" s="76">
        <v>50</v>
      </c>
      <c r="G73" s="73" t="s">
        <v>203</v>
      </c>
      <c r="H73" s="77"/>
      <c r="I73" s="75"/>
      <c r="J73" s="75"/>
      <c r="K73" s="75">
        <f t="shared" si="2"/>
        <v>0</v>
      </c>
      <c r="L73" s="75">
        <f t="shared" si="3"/>
        <v>0</v>
      </c>
      <c r="M73" s="79"/>
      <c r="N73" s="79"/>
      <c r="O73" s="79"/>
      <c r="P73" s="79"/>
      <c r="Q73" s="79"/>
      <c r="R73" s="79"/>
      <c r="S73" s="79"/>
      <c r="T73" s="79"/>
      <c r="U73" s="73"/>
      <c r="V73" s="73"/>
      <c r="W73" s="79" t="s">
        <v>88</v>
      </c>
      <c r="X73" s="79"/>
      <c r="Y73" s="79"/>
      <c r="Z73" s="79"/>
      <c r="AA73" s="79"/>
      <c r="AB73" s="79"/>
      <c r="AC73" s="79"/>
      <c r="AD73" s="79"/>
      <c r="AE73" s="83"/>
    </row>
    <row r="75" spans="1:31" x14ac:dyDescent="0.3">
      <c r="I75" s="103" t="s">
        <v>159</v>
      </c>
      <c r="J75" s="82"/>
      <c r="K75" s="82"/>
      <c r="L75" s="82"/>
      <c r="M75" s="82"/>
      <c r="Q75" s="103" t="s">
        <v>159</v>
      </c>
    </row>
    <row r="76" spans="1:31" ht="51.75" customHeight="1" x14ac:dyDescent="0.3">
      <c r="A76" s="77" t="s">
        <v>33</v>
      </c>
      <c r="B76" s="77" t="s">
        <v>201</v>
      </c>
      <c r="C76" s="77" t="s">
        <v>1</v>
      </c>
      <c r="D76" s="77" t="s">
        <v>2</v>
      </c>
      <c r="E76" s="77" t="s">
        <v>3</v>
      </c>
      <c r="F76" s="91" t="s">
        <v>4</v>
      </c>
      <c r="G76" s="77" t="s">
        <v>5</v>
      </c>
      <c r="H76" s="77" t="s">
        <v>6</v>
      </c>
      <c r="I76" s="92" t="s">
        <v>7</v>
      </c>
      <c r="J76" s="93" t="s">
        <v>8</v>
      </c>
      <c r="K76" s="93" t="s">
        <v>9</v>
      </c>
      <c r="L76" s="93" t="s">
        <v>10</v>
      </c>
      <c r="M76" s="94"/>
      <c r="N76" s="95" t="s">
        <v>12</v>
      </c>
      <c r="O76" s="95" t="s">
        <v>13</v>
      </c>
      <c r="P76" s="95" t="s">
        <v>14</v>
      </c>
      <c r="Q76" s="95" t="s">
        <v>15</v>
      </c>
      <c r="R76" s="95" t="s">
        <v>16</v>
      </c>
      <c r="S76" s="95" t="s">
        <v>17</v>
      </c>
      <c r="T76" s="95" t="s">
        <v>18</v>
      </c>
      <c r="U76" s="95" t="s">
        <v>19</v>
      </c>
      <c r="V76" s="104" t="s">
        <v>20</v>
      </c>
      <c r="W76" s="95" t="s">
        <v>21</v>
      </c>
      <c r="X76" s="96" t="s">
        <v>22</v>
      </c>
      <c r="Y76" s="96" t="s">
        <v>23</v>
      </c>
      <c r="Z76" s="96" t="s">
        <v>24</v>
      </c>
      <c r="AA76" s="96" t="s">
        <v>25</v>
      </c>
      <c r="AB76" s="96" t="s">
        <v>26</v>
      </c>
      <c r="AC76" s="96" t="s">
        <v>27</v>
      </c>
      <c r="AD76" s="95" t="s">
        <v>28</v>
      </c>
      <c r="AE76" s="95" t="s">
        <v>29</v>
      </c>
    </row>
    <row r="77" spans="1:31" x14ac:dyDescent="0.3">
      <c r="A77" s="76">
        <v>2</v>
      </c>
      <c r="B77" s="76" t="s">
        <v>30</v>
      </c>
      <c r="C77" s="76">
        <v>42203502</v>
      </c>
      <c r="D77" s="78" t="s">
        <v>34</v>
      </c>
      <c r="E77" s="76" t="s">
        <v>31</v>
      </c>
      <c r="F77" s="76">
        <v>12</v>
      </c>
      <c r="G77" s="73" t="s">
        <v>203</v>
      </c>
      <c r="H77" s="77"/>
      <c r="I77" s="74"/>
      <c r="J77" s="75"/>
      <c r="K77" s="75">
        <v>0</v>
      </c>
      <c r="L77" s="75">
        <f>F77*K77</f>
        <v>0</v>
      </c>
      <c r="M77" s="79"/>
      <c r="N77" s="79"/>
      <c r="O77" s="79"/>
      <c r="P77" s="79"/>
      <c r="Q77" s="79"/>
      <c r="R77" s="79"/>
      <c r="S77" s="79"/>
      <c r="T77" s="79"/>
      <c r="U77" s="73"/>
      <c r="V77" s="80"/>
      <c r="W77" s="79"/>
      <c r="X77" s="79"/>
      <c r="Y77" s="79"/>
      <c r="Z77" s="79"/>
      <c r="AA77" s="79"/>
      <c r="AB77" s="79"/>
      <c r="AC77" s="79"/>
      <c r="AD77" s="79"/>
      <c r="AE77" s="81"/>
    </row>
    <row r="78" spans="1:31" x14ac:dyDescent="0.3">
      <c r="A78" s="76">
        <v>126</v>
      </c>
      <c r="B78" s="76" t="s">
        <v>30</v>
      </c>
      <c r="C78" s="76">
        <v>42203427</v>
      </c>
      <c r="D78" s="78" t="s">
        <v>35</v>
      </c>
      <c r="E78" s="76" t="s">
        <v>31</v>
      </c>
      <c r="F78" s="76">
        <v>309</v>
      </c>
      <c r="G78" s="77" t="s">
        <v>204</v>
      </c>
      <c r="H78" s="77"/>
      <c r="I78" s="74"/>
      <c r="J78" s="75"/>
      <c r="K78" s="75">
        <v>0</v>
      </c>
      <c r="L78" s="75">
        <f t="shared" ref="L78:L110" si="4">F78*K78</f>
        <v>0</v>
      </c>
      <c r="M78" s="79"/>
      <c r="N78" s="79"/>
      <c r="O78" s="79"/>
      <c r="P78" s="79"/>
      <c r="Q78" s="79"/>
      <c r="R78" s="79"/>
      <c r="S78" s="79"/>
      <c r="T78" s="79"/>
      <c r="U78" s="73"/>
      <c r="V78" s="80"/>
      <c r="W78" s="79"/>
      <c r="X78" s="79"/>
      <c r="Y78" s="79"/>
      <c r="Z78" s="79"/>
      <c r="AA78" s="79"/>
      <c r="AB78" s="79"/>
      <c r="AC78" s="79"/>
      <c r="AD78" s="79"/>
      <c r="AE78" s="81"/>
    </row>
    <row r="79" spans="1:31" x14ac:dyDescent="0.3">
      <c r="A79" s="76">
        <v>127</v>
      </c>
      <c r="B79" s="76" t="s">
        <v>30</v>
      </c>
      <c r="C79" s="76">
        <v>42203427</v>
      </c>
      <c r="D79" s="78" t="s">
        <v>36</v>
      </c>
      <c r="E79" s="76" t="s">
        <v>31</v>
      </c>
      <c r="F79" s="76">
        <v>216</v>
      </c>
      <c r="G79" s="77" t="s">
        <v>204</v>
      </c>
      <c r="H79" s="77"/>
      <c r="I79" s="74"/>
      <c r="J79" s="75"/>
      <c r="K79" s="75">
        <v>0</v>
      </c>
      <c r="L79" s="75">
        <f t="shared" si="4"/>
        <v>0</v>
      </c>
      <c r="M79" s="79"/>
      <c r="N79" s="79"/>
      <c r="O79" s="79"/>
      <c r="P79" s="79"/>
      <c r="Q79" s="79"/>
      <c r="R79" s="79"/>
      <c r="S79" s="79"/>
      <c r="T79" s="79"/>
      <c r="U79" s="73"/>
      <c r="V79" s="80"/>
      <c r="W79" s="79"/>
      <c r="X79" s="79"/>
      <c r="Y79" s="79"/>
      <c r="Z79" s="79"/>
      <c r="AA79" s="79"/>
      <c r="AB79" s="79"/>
      <c r="AC79" s="79"/>
      <c r="AD79" s="79"/>
      <c r="AE79" s="83"/>
    </row>
    <row r="80" spans="1:31" x14ac:dyDescent="0.3">
      <c r="A80" s="76">
        <v>128</v>
      </c>
      <c r="B80" s="76" t="s">
        <v>30</v>
      </c>
      <c r="C80" s="77">
        <v>42294402</v>
      </c>
      <c r="D80" s="78" t="s">
        <v>37</v>
      </c>
      <c r="E80" s="76" t="s">
        <v>31</v>
      </c>
      <c r="F80" s="76">
        <v>15</v>
      </c>
      <c r="G80" s="73" t="s">
        <v>203</v>
      </c>
      <c r="H80" s="77"/>
      <c r="I80" s="74"/>
      <c r="J80" s="75"/>
      <c r="K80" s="75">
        <v>0</v>
      </c>
      <c r="L80" s="75">
        <f t="shared" si="4"/>
        <v>0</v>
      </c>
      <c r="M80" s="79"/>
      <c r="N80" s="79"/>
      <c r="O80" s="79"/>
      <c r="P80" s="79"/>
      <c r="Q80" s="79"/>
      <c r="R80" s="79"/>
      <c r="S80" s="79"/>
      <c r="T80" s="79"/>
      <c r="U80" s="73"/>
      <c r="V80" s="80"/>
      <c r="W80" s="79"/>
      <c r="X80" s="79"/>
      <c r="Y80" s="79"/>
      <c r="Z80" s="79"/>
      <c r="AA80" s="79"/>
      <c r="AB80" s="79"/>
      <c r="AC80" s="79"/>
      <c r="AD80" s="79"/>
      <c r="AE80" s="81"/>
    </row>
    <row r="81" spans="1:31" ht="57" x14ac:dyDescent="0.3">
      <c r="A81" s="76">
        <v>130</v>
      </c>
      <c r="B81" s="76" t="s">
        <v>30</v>
      </c>
      <c r="C81" s="76">
        <v>42221513</v>
      </c>
      <c r="D81" s="78" t="s">
        <v>38</v>
      </c>
      <c r="E81" s="76" t="s">
        <v>31</v>
      </c>
      <c r="F81" s="76">
        <v>50</v>
      </c>
      <c r="G81" s="73" t="s">
        <v>203</v>
      </c>
      <c r="H81" s="77"/>
      <c r="I81" s="74">
        <v>320000</v>
      </c>
      <c r="J81" s="75"/>
      <c r="K81" s="75">
        <v>320000</v>
      </c>
      <c r="L81" s="75">
        <f t="shared" si="4"/>
        <v>16000000</v>
      </c>
      <c r="M81" s="105" t="s">
        <v>129</v>
      </c>
      <c r="N81" s="79" t="s">
        <v>130</v>
      </c>
      <c r="O81" s="79" t="s">
        <v>131</v>
      </c>
      <c r="P81" s="79" t="s">
        <v>131</v>
      </c>
      <c r="Q81" s="79" t="s">
        <v>132</v>
      </c>
      <c r="R81" s="79" t="s">
        <v>74</v>
      </c>
      <c r="S81" s="79" t="s">
        <v>74</v>
      </c>
      <c r="T81" s="79" t="s">
        <v>74</v>
      </c>
      <c r="U81" s="73" t="s">
        <v>133</v>
      </c>
      <c r="V81" s="80">
        <v>47890</v>
      </c>
      <c r="W81" s="79" t="s">
        <v>134</v>
      </c>
      <c r="X81" s="79" t="s">
        <v>78</v>
      </c>
      <c r="Y81" s="79" t="s">
        <v>78</v>
      </c>
      <c r="Z81" s="79" t="s">
        <v>79</v>
      </c>
      <c r="AA81" s="79" t="s">
        <v>79</v>
      </c>
      <c r="AB81" s="79" t="s">
        <v>79</v>
      </c>
      <c r="AC81" s="79" t="s">
        <v>135</v>
      </c>
      <c r="AD81" s="79" t="s">
        <v>79</v>
      </c>
      <c r="AE81" s="81"/>
    </row>
    <row r="82" spans="1:31" x14ac:dyDescent="0.3">
      <c r="A82" s="76">
        <v>131</v>
      </c>
      <c r="B82" s="76" t="s">
        <v>30</v>
      </c>
      <c r="C82" s="76">
        <v>42221513</v>
      </c>
      <c r="D82" s="78" t="s">
        <v>39</v>
      </c>
      <c r="E82" s="76" t="s">
        <v>31</v>
      </c>
      <c r="F82" s="76">
        <v>5</v>
      </c>
      <c r="G82" s="73" t="s">
        <v>203</v>
      </c>
      <c r="H82" s="77"/>
      <c r="I82" s="74"/>
      <c r="J82" s="75"/>
      <c r="K82" s="75">
        <v>0</v>
      </c>
      <c r="L82" s="75">
        <f t="shared" si="4"/>
        <v>0</v>
      </c>
      <c r="M82" s="79"/>
      <c r="N82" s="79"/>
      <c r="O82" s="79"/>
      <c r="P82" s="79"/>
      <c r="Q82" s="79"/>
      <c r="R82" s="79"/>
      <c r="S82" s="79"/>
      <c r="T82" s="79"/>
      <c r="U82" s="73"/>
      <c r="V82" s="80"/>
      <c r="W82" s="79"/>
      <c r="X82" s="79"/>
      <c r="Y82" s="79"/>
      <c r="Z82" s="79"/>
      <c r="AA82" s="79"/>
      <c r="AB82" s="79"/>
      <c r="AC82" s="79"/>
      <c r="AD82" s="79"/>
      <c r="AE82" s="83"/>
    </row>
    <row r="83" spans="1:31" x14ac:dyDescent="0.3">
      <c r="A83" s="76">
        <v>132</v>
      </c>
      <c r="B83" s="76" t="s">
        <v>30</v>
      </c>
      <c r="C83" s="76">
        <v>42221513</v>
      </c>
      <c r="D83" s="78" t="s">
        <v>40</v>
      </c>
      <c r="E83" s="76" t="s">
        <v>31</v>
      </c>
      <c r="F83" s="76">
        <v>20</v>
      </c>
      <c r="G83" s="73" t="s">
        <v>203</v>
      </c>
      <c r="H83" s="77"/>
      <c r="I83" s="74"/>
      <c r="J83" s="75"/>
      <c r="K83" s="75">
        <v>0</v>
      </c>
      <c r="L83" s="75">
        <f t="shared" si="4"/>
        <v>0</v>
      </c>
      <c r="M83" s="79"/>
      <c r="N83" s="79"/>
      <c r="O83" s="79"/>
      <c r="P83" s="79"/>
      <c r="Q83" s="79"/>
      <c r="R83" s="79"/>
      <c r="S83" s="79"/>
      <c r="T83" s="79"/>
      <c r="U83" s="73"/>
      <c r="V83" s="80"/>
      <c r="W83" s="79"/>
      <c r="X83" s="79"/>
      <c r="Y83" s="79"/>
      <c r="Z83" s="79"/>
      <c r="AA83" s="79"/>
      <c r="AB83" s="79"/>
      <c r="AC83" s="79"/>
      <c r="AD83" s="79"/>
      <c r="AE83" s="83"/>
    </row>
    <row r="84" spans="1:31" x14ac:dyDescent="0.3">
      <c r="A84" s="76">
        <v>133</v>
      </c>
      <c r="B84" s="76" t="s">
        <v>30</v>
      </c>
      <c r="C84" s="76">
        <v>42221513</v>
      </c>
      <c r="D84" s="78" t="s">
        <v>41</v>
      </c>
      <c r="E84" s="76" t="s">
        <v>31</v>
      </c>
      <c r="F84" s="76">
        <v>20</v>
      </c>
      <c r="G84" s="73" t="s">
        <v>203</v>
      </c>
      <c r="H84" s="77"/>
      <c r="I84" s="74"/>
      <c r="J84" s="75"/>
      <c r="K84" s="75">
        <v>0</v>
      </c>
      <c r="L84" s="75">
        <f t="shared" si="4"/>
        <v>0</v>
      </c>
      <c r="M84" s="79"/>
      <c r="N84" s="79"/>
      <c r="O84" s="79"/>
      <c r="P84" s="79"/>
      <c r="Q84" s="79"/>
      <c r="R84" s="79"/>
      <c r="S84" s="79"/>
      <c r="T84" s="79"/>
      <c r="U84" s="73"/>
      <c r="V84" s="80"/>
      <c r="W84" s="79"/>
      <c r="X84" s="79"/>
      <c r="Y84" s="79"/>
      <c r="Z84" s="79"/>
      <c r="AA84" s="79"/>
      <c r="AB84" s="79"/>
      <c r="AC84" s="79"/>
      <c r="AD84" s="79"/>
      <c r="AE84" s="83"/>
    </row>
    <row r="85" spans="1:31" x14ac:dyDescent="0.3">
      <c r="A85" s="76">
        <v>138</v>
      </c>
      <c r="B85" s="76" t="s">
        <v>30</v>
      </c>
      <c r="C85" s="76">
        <v>42221513</v>
      </c>
      <c r="D85" s="78" t="s">
        <v>42</v>
      </c>
      <c r="E85" s="76" t="s">
        <v>31</v>
      </c>
      <c r="F85" s="76">
        <v>399</v>
      </c>
      <c r="G85" s="73" t="s">
        <v>203</v>
      </c>
      <c r="H85" s="77"/>
      <c r="I85" s="74"/>
      <c r="J85" s="75"/>
      <c r="K85" s="75">
        <v>0</v>
      </c>
      <c r="L85" s="75">
        <f t="shared" si="4"/>
        <v>0</v>
      </c>
      <c r="M85" s="79"/>
      <c r="N85" s="79"/>
      <c r="O85" s="79"/>
      <c r="P85" s="79"/>
      <c r="Q85" s="79"/>
      <c r="R85" s="79"/>
      <c r="S85" s="79"/>
      <c r="T85" s="79"/>
      <c r="U85" s="73"/>
      <c r="V85" s="80"/>
      <c r="W85" s="79"/>
      <c r="X85" s="79"/>
      <c r="Y85" s="79"/>
      <c r="Z85" s="79"/>
      <c r="AA85" s="79"/>
      <c r="AB85" s="79"/>
      <c r="AC85" s="79"/>
      <c r="AD85" s="79"/>
      <c r="AE85" s="83"/>
    </row>
    <row r="86" spans="1:31" ht="45.6" x14ac:dyDescent="0.3">
      <c r="A86" s="76">
        <v>141</v>
      </c>
      <c r="B86" s="76" t="s">
        <v>30</v>
      </c>
      <c r="C86" s="76">
        <v>42221513</v>
      </c>
      <c r="D86" s="78" t="s">
        <v>43</v>
      </c>
      <c r="E86" s="76" t="s">
        <v>31</v>
      </c>
      <c r="F86" s="76">
        <v>42</v>
      </c>
      <c r="G86" s="73" t="s">
        <v>203</v>
      </c>
      <c r="H86" s="77"/>
      <c r="I86" s="74">
        <v>280000</v>
      </c>
      <c r="J86" s="75"/>
      <c r="K86" s="75">
        <v>280000</v>
      </c>
      <c r="L86" s="75">
        <f t="shared" si="4"/>
        <v>11760000</v>
      </c>
      <c r="M86" s="105" t="s">
        <v>136</v>
      </c>
      <c r="N86" s="79" t="s">
        <v>130</v>
      </c>
      <c r="O86" s="79" t="s">
        <v>31</v>
      </c>
      <c r="P86" s="79" t="s">
        <v>31</v>
      </c>
      <c r="Q86" s="79" t="s">
        <v>84</v>
      </c>
      <c r="R86" s="79" t="s">
        <v>74</v>
      </c>
      <c r="S86" s="79" t="s">
        <v>74</v>
      </c>
      <c r="T86" s="79" t="s">
        <v>74</v>
      </c>
      <c r="U86" s="73" t="s">
        <v>137</v>
      </c>
      <c r="V86" s="80">
        <v>47545</v>
      </c>
      <c r="W86" s="79" t="s">
        <v>134</v>
      </c>
      <c r="X86" s="79" t="s">
        <v>78</v>
      </c>
      <c r="Y86" s="79" t="s">
        <v>78</v>
      </c>
      <c r="Z86" s="79" t="s">
        <v>79</v>
      </c>
      <c r="AA86" s="79" t="s">
        <v>79</v>
      </c>
      <c r="AB86" s="79" t="s">
        <v>79</v>
      </c>
      <c r="AC86" s="79" t="s">
        <v>135</v>
      </c>
      <c r="AD86" s="79" t="s">
        <v>79</v>
      </c>
      <c r="AE86" s="81"/>
    </row>
    <row r="87" spans="1:31" ht="57" x14ac:dyDescent="0.3">
      <c r="A87" s="76">
        <v>142</v>
      </c>
      <c r="B87" s="76" t="s">
        <v>30</v>
      </c>
      <c r="C87" s="76">
        <v>42221513</v>
      </c>
      <c r="D87" s="78" t="s">
        <v>44</v>
      </c>
      <c r="E87" s="76" t="s">
        <v>31</v>
      </c>
      <c r="F87" s="76">
        <v>24</v>
      </c>
      <c r="G87" s="73" t="s">
        <v>203</v>
      </c>
      <c r="H87" s="77"/>
      <c r="I87" s="74">
        <v>320000</v>
      </c>
      <c r="J87" s="75"/>
      <c r="K87" s="75">
        <v>320000</v>
      </c>
      <c r="L87" s="75">
        <f t="shared" si="4"/>
        <v>7680000</v>
      </c>
      <c r="M87" s="105" t="s">
        <v>129</v>
      </c>
      <c r="N87" s="79" t="s">
        <v>130</v>
      </c>
      <c r="O87" s="79" t="s">
        <v>131</v>
      </c>
      <c r="P87" s="79" t="s">
        <v>131</v>
      </c>
      <c r="Q87" s="79" t="s">
        <v>132</v>
      </c>
      <c r="R87" s="79" t="s">
        <v>74</v>
      </c>
      <c r="S87" s="79" t="s">
        <v>74</v>
      </c>
      <c r="T87" s="79" t="s">
        <v>74</v>
      </c>
      <c r="U87" s="73" t="s">
        <v>133</v>
      </c>
      <c r="V87" s="80">
        <v>47890</v>
      </c>
      <c r="W87" s="79" t="s">
        <v>134</v>
      </c>
      <c r="X87" s="79" t="s">
        <v>78</v>
      </c>
      <c r="Y87" s="79" t="s">
        <v>78</v>
      </c>
      <c r="Z87" s="79" t="s">
        <v>79</v>
      </c>
      <c r="AA87" s="79" t="s">
        <v>79</v>
      </c>
      <c r="AB87" s="79" t="s">
        <v>79</v>
      </c>
      <c r="AC87" s="79" t="s">
        <v>135</v>
      </c>
      <c r="AD87" s="79" t="s">
        <v>79</v>
      </c>
      <c r="AE87" s="81"/>
    </row>
    <row r="88" spans="1:31" ht="26.4" x14ac:dyDescent="0.3">
      <c r="A88" s="76">
        <v>143</v>
      </c>
      <c r="B88" s="76" t="s">
        <v>30</v>
      </c>
      <c r="C88" s="77">
        <v>42294402</v>
      </c>
      <c r="D88" s="78" t="s">
        <v>45</v>
      </c>
      <c r="E88" s="76" t="s">
        <v>31</v>
      </c>
      <c r="F88" s="76">
        <v>6</v>
      </c>
      <c r="G88" s="73" t="s">
        <v>203</v>
      </c>
      <c r="H88" s="77" t="s">
        <v>32</v>
      </c>
      <c r="I88" s="74"/>
      <c r="J88" s="75"/>
      <c r="K88" s="75">
        <v>0</v>
      </c>
      <c r="L88" s="75">
        <f t="shared" si="4"/>
        <v>0</v>
      </c>
      <c r="M88" s="79"/>
      <c r="N88" s="79"/>
      <c r="O88" s="79"/>
      <c r="P88" s="79"/>
      <c r="Q88" s="79"/>
      <c r="R88" s="79"/>
      <c r="S88" s="79"/>
      <c r="T88" s="79"/>
      <c r="U88" s="73"/>
      <c r="V88" s="80"/>
      <c r="W88" s="79"/>
      <c r="X88" s="79"/>
      <c r="Y88" s="79"/>
      <c r="Z88" s="79"/>
      <c r="AA88" s="79"/>
      <c r="AB88" s="79"/>
      <c r="AC88" s="79"/>
      <c r="AD88" s="79"/>
      <c r="AE88" s="83"/>
    </row>
    <row r="89" spans="1:31" ht="26.4" x14ac:dyDescent="0.3">
      <c r="A89" s="76">
        <v>148</v>
      </c>
      <c r="B89" s="76" t="s">
        <v>30</v>
      </c>
      <c r="C89" s="77">
        <v>42203502</v>
      </c>
      <c r="D89" s="78" t="s">
        <v>46</v>
      </c>
      <c r="E89" s="76" t="s">
        <v>31</v>
      </c>
      <c r="F89" s="76">
        <v>13</v>
      </c>
      <c r="G89" s="73" t="s">
        <v>203</v>
      </c>
      <c r="H89" s="77"/>
      <c r="I89" s="74"/>
      <c r="J89" s="75"/>
      <c r="K89" s="75">
        <v>0</v>
      </c>
      <c r="L89" s="75">
        <f t="shared" si="4"/>
        <v>0</v>
      </c>
      <c r="M89" s="79"/>
      <c r="N89" s="79"/>
      <c r="O89" s="79"/>
      <c r="P89" s="79"/>
      <c r="Q89" s="79"/>
      <c r="R89" s="79"/>
      <c r="S89" s="79"/>
      <c r="T89" s="79"/>
      <c r="U89" s="73"/>
      <c r="V89" s="80"/>
      <c r="W89" s="79"/>
      <c r="X89" s="79"/>
      <c r="Y89" s="79"/>
      <c r="Z89" s="79"/>
      <c r="AA89" s="79"/>
      <c r="AB89" s="79"/>
      <c r="AC89" s="79"/>
      <c r="AD89" s="79"/>
      <c r="AE89" s="83"/>
    </row>
    <row r="90" spans="1:31" x14ac:dyDescent="0.3">
      <c r="A90" s="76">
        <v>152</v>
      </c>
      <c r="B90" s="76" t="s">
        <v>30</v>
      </c>
      <c r="C90" s="77">
        <v>42221616</v>
      </c>
      <c r="D90" s="78" t="s">
        <v>47</v>
      </c>
      <c r="E90" s="76" t="s">
        <v>31</v>
      </c>
      <c r="F90" s="76">
        <v>12</v>
      </c>
      <c r="G90" s="73" t="s">
        <v>203</v>
      </c>
      <c r="H90" s="77"/>
      <c r="I90" s="74"/>
      <c r="J90" s="75"/>
      <c r="K90" s="75">
        <v>0</v>
      </c>
      <c r="L90" s="75">
        <f t="shared" si="4"/>
        <v>0</v>
      </c>
      <c r="M90" s="79"/>
      <c r="N90" s="79"/>
      <c r="O90" s="79"/>
      <c r="P90" s="79"/>
      <c r="Q90" s="79"/>
      <c r="R90" s="79"/>
      <c r="S90" s="79"/>
      <c r="T90" s="79"/>
      <c r="U90" s="73"/>
      <c r="V90" s="80"/>
      <c r="W90" s="79"/>
      <c r="X90" s="79"/>
      <c r="Y90" s="79"/>
      <c r="Z90" s="79"/>
      <c r="AA90" s="79"/>
      <c r="AB90" s="79"/>
      <c r="AC90" s="79"/>
      <c r="AD90" s="79"/>
      <c r="AE90" s="83"/>
    </row>
    <row r="91" spans="1:31" ht="26.4" x14ac:dyDescent="0.3">
      <c r="A91" s="76">
        <v>153</v>
      </c>
      <c r="B91" s="76" t="s">
        <v>30</v>
      </c>
      <c r="C91" s="76">
        <v>42203404</v>
      </c>
      <c r="D91" s="78" t="s">
        <v>48</v>
      </c>
      <c r="E91" s="76" t="s">
        <v>31</v>
      </c>
      <c r="F91" s="76">
        <v>30</v>
      </c>
      <c r="G91" s="73" t="s">
        <v>203</v>
      </c>
      <c r="H91" s="77"/>
      <c r="I91" s="74"/>
      <c r="J91" s="75"/>
      <c r="K91" s="75">
        <v>0</v>
      </c>
      <c r="L91" s="75">
        <f t="shared" si="4"/>
        <v>0</v>
      </c>
      <c r="M91" s="79"/>
      <c r="N91" s="79"/>
      <c r="O91" s="79"/>
      <c r="P91" s="79"/>
      <c r="Q91" s="79"/>
      <c r="R91" s="79"/>
      <c r="S91" s="79"/>
      <c r="T91" s="79"/>
      <c r="U91" s="73"/>
      <c r="V91" s="80"/>
      <c r="W91" s="79"/>
      <c r="X91" s="79"/>
      <c r="Y91" s="79"/>
      <c r="Z91" s="79"/>
      <c r="AA91" s="79"/>
      <c r="AB91" s="79"/>
      <c r="AC91" s="79"/>
      <c r="AD91" s="79"/>
      <c r="AE91" s="83"/>
    </row>
    <row r="92" spans="1:31" ht="26.4" x14ac:dyDescent="0.3">
      <c r="A92" s="76">
        <v>154</v>
      </c>
      <c r="B92" s="76" t="s">
        <v>30</v>
      </c>
      <c r="C92" s="76">
        <v>42203404</v>
      </c>
      <c r="D92" s="78" t="s">
        <v>49</v>
      </c>
      <c r="E92" s="76" t="s">
        <v>31</v>
      </c>
      <c r="F92" s="76">
        <v>120</v>
      </c>
      <c r="G92" s="73" t="s">
        <v>203</v>
      </c>
      <c r="H92" s="77"/>
      <c r="I92" s="74">
        <v>253000</v>
      </c>
      <c r="J92" s="75">
        <v>48070</v>
      </c>
      <c r="K92" s="75">
        <v>301070</v>
      </c>
      <c r="L92" s="75">
        <f t="shared" si="4"/>
        <v>36128400</v>
      </c>
      <c r="M92" s="106" t="s">
        <v>138</v>
      </c>
      <c r="N92" s="79" t="s">
        <v>130</v>
      </c>
      <c r="O92" s="79" t="s">
        <v>131</v>
      </c>
      <c r="P92" s="79" t="s">
        <v>131</v>
      </c>
      <c r="Q92" s="79" t="s">
        <v>84</v>
      </c>
      <c r="R92" s="79" t="s">
        <v>74</v>
      </c>
      <c r="S92" s="79" t="s">
        <v>74</v>
      </c>
      <c r="T92" s="79" t="s">
        <v>74</v>
      </c>
      <c r="U92" s="73" t="s">
        <v>139</v>
      </c>
      <c r="V92" s="80">
        <v>46459</v>
      </c>
      <c r="W92" s="79" t="s">
        <v>134</v>
      </c>
      <c r="X92" s="79" t="s">
        <v>78</v>
      </c>
      <c r="Y92" s="79" t="s">
        <v>78</v>
      </c>
      <c r="Z92" s="79" t="s">
        <v>79</v>
      </c>
      <c r="AA92" s="79" t="s">
        <v>79</v>
      </c>
      <c r="AB92" s="79" t="s">
        <v>79</v>
      </c>
      <c r="AC92" s="79" t="s">
        <v>135</v>
      </c>
      <c r="AD92" s="79" t="s">
        <v>79</v>
      </c>
      <c r="AE92" s="81"/>
    </row>
    <row r="93" spans="1:31" ht="26.4" x14ac:dyDescent="0.3">
      <c r="A93" s="76">
        <v>158</v>
      </c>
      <c r="B93" s="76" t="s">
        <v>30</v>
      </c>
      <c r="C93" s="76">
        <v>42272006</v>
      </c>
      <c r="D93" s="78" t="s">
        <v>50</v>
      </c>
      <c r="E93" s="76" t="s">
        <v>31</v>
      </c>
      <c r="F93" s="76">
        <v>30</v>
      </c>
      <c r="G93" s="73" t="s">
        <v>203</v>
      </c>
      <c r="H93" s="77"/>
      <c r="I93" s="74">
        <v>1000000</v>
      </c>
      <c r="J93" s="75"/>
      <c r="K93" s="75">
        <v>1000000</v>
      </c>
      <c r="L93" s="75">
        <f t="shared" si="4"/>
        <v>30000000</v>
      </c>
      <c r="M93" s="106" t="s">
        <v>140</v>
      </c>
      <c r="N93" s="79" t="s">
        <v>130</v>
      </c>
      <c r="O93" s="79" t="s">
        <v>31</v>
      </c>
      <c r="P93" s="79" t="s">
        <v>31</v>
      </c>
      <c r="Q93" s="79" t="s">
        <v>141</v>
      </c>
      <c r="R93" s="79" t="s">
        <v>74</v>
      </c>
      <c r="S93" s="79" t="s">
        <v>74</v>
      </c>
      <c r="T93" s="79" t="s">
        <v>74</v>
      </c>
      <c r="U93" s="73" t="s">
        <v>142</v>
      </c>
      <c r="V93" s="80">
        <v>47199</v>
      </c>
      <c r="W93" s="79" t="s">
        <v>134</v>
      </c>
      <c r="X93" s="79" t="s">
        <v>78</v>
      </c>
      <c r="Y93" s="79" t="s">
        <v>78</v>
      </c>
      <c r="Z93" s="79" t="s">
        <v>79</v>
      </c>
      <c r="AA93" s="79" t="s">
        <v>79</v>
      </c>
      <c r="AB93" s="79" t="s">
        <v>79</v>
      </c>
      <c r="AC93" s="79" t="s">
        <v>135</v>
      </c>
      <c r="AD93" s="79" t="s">
        <v>79</v>
      </c>
      <c r="AE93" s="81"/>
    </row>
    <row r="94" spans="1:31" ht="114" x14ac:dyDescent="0.3">
      <c r="A94" s="76">
        <v>159</v>
      </c>
      <c r="B94" s="76" t="s">
        <v>30</v>
      </c>
      <c r="C94" s="76">
        <v>42272006</v>
      </c>
      <c r="D94" s="78" t="s">
        <v>51</v>
      </c>
      <c r="E94" s="76" t="s">
        <v>31</v>
      </c>
      <c r="F94" s="76">
        <v>18</v>
      </c>
      <c r="G94" s="73" t="s">
        <v>203</v>
      </c>
      <c r="H94" s="77"/>
      <c r="I94" s="74">
        <v>60000</v>
      </c>
      <c r="J94" s="75"/>
      <c r="K94" s="75">
        <v>60000</v>
      </c>
      <c r="L94" s="75">
        <f t="shared" si="4"/>
        <v>1080000</v>
      </c>
      <c r="M94" s="105" t="s">
        <v>143</v>
      </c>
      <c r="N94" s="79" t="s">
        <v>130</v>
      </c>
      <c r="O94" s="79" t="s">
        <v>131</v>
      </c>
      <c r="P94" s="79" t="s">
        <v>131</v>
      </c>
      <c r="Q94" s="79" t="s">
        <v>141</v>
      </c>
      <c r="R94" s="79" t="s">
        <v>74</v>
      </c>
      <c r="S94" s="79" t="s">
        <v>74</v>
      </c>
      <c r="T94" s="79" t="s">
        <v>74</v>
      </c>
      <c r="U94" s="73" t="s">
        <v>144</v>
      </c>
      <c r="V94" s="80">
        <v>47463</v>
      </c>
      <c r="W94" s="79" t="s">
        <v>134</v>
      </c>
      <c r="X94" s="79" t="s">
        <v>78</v>
      </c>
      <c r="Y94" s="79" t="s">
        <v>78</v>
      </c>
      <c r="Z94" s="79" t="s">
        <v>79</v>
      </c>
      <c r="AA94" s="79" t="s">
        <v>79</v>
      </c>
      <c r="AB94" s="79" t="s">
        <v>79</v>
      </c>
      <c r="AC94" s="79" t="s">
        <v>135</v>
      </c>
      <c r="AD94" s="79" t="s">
        <v>79</v>
      </c>
      <c r="AE94" s="81"/>
    </row>
    <row r="95" spans="1:31" ht="114" x14ac:dyDescent="0.3">
      <c r="A95" s="76">
        <v>160</v>
      </c>
      <c r="B95" s="76" t="s">
        <v>30</v>
      </c>
      <c r="C95" s="76">
        <v>42272006</v>
      </c>
      <c r="D95" s="78" t="s">
        <v>52</v>
      </c>
      <c r="E95" s="76" t="s">
        <v>31</v>
      </c>
      <c r="F95" s="76">
        <v>57</v>
      </c>
      <c r="G95" s="73" t="s">
        <v>203</v>
      </c>
      <c r="H95" s="77"/>
      <c r="I95" s="74">
        <v>60000</v>
      </c>
      <c r="J95" s="75"/>
      <c r="K95" s="75">
        <v>60000</v>
      </c>
      <c r="L95" s="75">
        <f t="shared" si="4"/>
        <v>3420000</v>
      </c>
      <c r="M95" s="105" t="s">
        <v>145</v>
      </c>
      <c r="N95" s="79" t="s">
        <v>130</v>
      </c>
      <c r="O95" s="79" t="s">
        <v>131</v>
      </c>
      <c r="P95" s="79" t="s">
        <v>131</v>
      </c>
      <c r="Q95" s="79" t="s">
        <v>141</v>
      </c>
      <c r="R95" s="79" t="s">
        <v>74</v>
      </c>
      <c r="S95" s="79" t="s">
        <v>74</v>
      </c>
      <c r="T95" s="79" t="s">
        <v>74</v>
      </c>
      <c r="U95" s="73" t="s">
        <v>144</v>
      </c>
      <c r="V95" s="80">
        <v>47463</v>
      </c>
      <c r="W95" s="79" t="s">
        <v>134</v>
      </c>
      <c r="X95" s="79" t="s">
        <v>78</v>
      </c>
      <c r="Y95" s="79" t="s">
        <v>78</v>
      </c>
      <c r="Z95" s="79" t="s">
        <v>79</v>
      </c>
      <c r="AA95" s="79" t="s">
        <v>79</v>
      </c>
      <c r="AB95" s="79" t="s">
        <v>79</v>
      </c>
      <c r="AC95" s="79" t="s">
        <v>135</v>
      </c>
      <c r="AD95" s="79" t="s">
        <v>79</v>
      </c>
      <c r="AE95" s="81"/>
    </row>
    <row r="96" spans="1:31" ht="34.200000000000003" x14ac:dyDescent="0.3">
      <c r="A96" s="76">
        <v>162</v>
      </c>
      <c r="B96" s="76" t="s">
        <v>30</v>
      </c>
      <c r="C96" s="76">
        <v>42272006</v>
      </c>
      <c r="D96" s="78" t="s">
        <v>53</v>
      </c>
      <c r="E96" s="76" t="s">
        <v>31</v>
      </c>
      <c r="F96" s="76">
        <v>18</v>
      </c>
      <c r="G96" s="73" t="s">
        <v>203</v>
      </c>
      <c r="H96" s="77"/>
      <c r="I96" s="74">
        <v>110000</v>
      </c>
      <c r="J96" s="75"/>
      <c r="K96" s="75">
        <v>110000</v>
      </c>
      <c r="L96" s="75">
        <f t="shared" si="4"/>
        <v>1980000</v>
      </c>
      <c r="M96" s="106" t="s">
        <v>146</v>
      </c>
      <c r="N96" s="79" t="s">
        <v>130</v>
      </c>
      <c r="O96" s="79" t="s">
        <v>131</v>
      </c>
      <c r="P96" s="79" t="s">
        <v>131</v>
      </c>
      <c r="Q96" s="79" t="s">
        <v>141</v>
      </c>
      <c r="R96" s="79" t="s">
        <v>74</v>
      </c>
      <c r="S96" s="79" t="s">
        <v>74</v>
      </c>
      <c r="T96" s="79" t="s">
        <v>74</v>
      </c>
      <c r="U96" s="73" t="s">
        <v>144</v>
      </c>
      <c r="V96" s="80">
        <v>47463</v>
      </c>
      <c r="W96" s="79" t="s">
        <v>134</v>
      </c>
      <c r="X96" s="79" t="s">
        <v>78</v>
      </c>
      <c r="Y96" s="79" t="s">
        <v>78</v>
      </c>
      <c r="Z96" s="79" t="s">
        <v>79</v>
      </c>
      <c r="AA96" s="79" t="s">
        <v>79</v>
      </c>
      <c r="AB96" s="79" t="s">
        <v>79</v>
      </c>
      <c r="AC96" s="79" t="s">
        <v>135</v>
      </c>
      <c r="AD96" s="79" t="s">
        <v>79</v>
      </c>
      <c r="AE96" s="81"/>
    </row>
    <row r="97" spans="1:31" x14ac:dyDescent="0.3">
      <c r="A97" s="76">
        <v>163</v>
      </c>
      <c r="B97" s="76" t="s">
        <v>30</v>
      </c>
      <c r="C97" s="77">
        <v>42131707</v>
      </c>
      <c r="D97" s="78" t="s">
        <v>54</v>
      </c>
      <c r="E97" s="76" t="s">
        <v>31</v>
      </c>
      <c r="F97" s="76">
        <v>1</v>
      </c>
      <c r="G97" s="77" t="s">
        <v>205</v>
      </c>
      <c r="H97" s="77"/>
      <c r="I97" s="74"/>
      <c r="J97" s="75"/>
      <c r="K97" s="75">
        <v>0</v>
      </c>
      <c r="L97" s="75">
        <f t="shared" si="4"/>
        <v>0</v>
      </c>
      <c r="M97" s="79"/>
      <c r="N97" s="79"/>
      <c r="O97" s="79"/>
      <c r="P97" s="79"/>
      <c r="Q97" s="79"/>
      <c r="R97" s="79"/>
      <c r="S97" s="79"/>
      <c r="T97" s="79"/>
      <c r="U97" s="73"/>
      <c r="V97" s="80"/>
      <c r="W97" s="79"/>
      <c r="X97" s="79"/>
      <c r="Y97" s="79"/>
      <c r="Z97" s="79"/>
      <c r="AA97" s="79"/>
      <c r="AB97" s="79"/>
      <c r="AC97" s="79"/>
      <c r="AD97" s="79"/>
      <c r="AE97" s="83"/>
    </row>
    <row r="98" spans="1:31" x14ac:dyDescent="0.3">
      <c r="A98" s="76">
        <v>169</v>
      </c>
      <c r="B98" s="76" t="s">
        <v>30</v>
      </c>
      <c r="C98" s="77">
        <v>42131707</v>
      </c>
      <c r="D98" s="78" t="s">
        <v>55</v>
      </c>
      <c r="E98" s="76" t="s">
        <v>31</v>
      </c>
      <c r="F98" s="76">
        <v>194</v>
      </c>
      <c r="G98" s="77" t="s">
        <v>205</v>
      </c>
      <c r="H98" s="77"/>
      <c r="I98" s="74"/>
      <c r="J98" s="75"/>
      <c r="K98" s="75">
        <v>0</v>
      </c>
      <c r="L98" s="75">
        <f t="shared" si="4"/>
        <v>0</v>
      </c>
      <c r="M98" s="79"/>
      <c r="N98" s="79"/>
      <c r="O98" s="79"/>
      <c r="P98" s="79"/>
      <c r="Q98" s="79"/>
      <c r="R98" s="79"/>
      <c r="S98" s="79"/>
      <c r="T98" s="79"/>
      <c r="U98" s="73"/>
      <c r="V98" s="80"/>
      <c r="W98" s="79"/>
      <c r="X98" s="79"/>
      <c r="Y98" s="79"/>
      <c r="Z98" s="79"/>
      <c r="AA98" s="79"/>
      <c r="AB98" s="79"/>
      <c r="AC98" s="79"/>
      <c r="AD98" s="79"/>
      <c r="AE98" s="83"/>
    </row>
    <row r="99" spans="1:31" x14ac:dyDescent="0.3">
      <c r="A99" s="76">
        <v>170</v>
      </c>
      <c r="B99" s="76" t="s">
        <v>30</v>
      </c>
      <c r="C99" s="77">
        <v>42294402</v>
      </c>
      <c r="D99" s="78" t="s">
        <v>56</v>
      </c>
      <c r="E99" s="76" t="s">
        <v>31</v>
      </c>
      <c r="F99" s="76">
        <v>13</v>
      </c>
      <c r="G99" s="73" t="s">
        <v>203</v>
      </c>
      <c r="H99" s="77" t="s">
        <v>32</v>
      </c>
      <c r="I99" s="74"/>
      <c r="J99" s="75"/>
      <c r="K99" s="75">
        <v>0</v>
      </c>
      <c r="L99" s="75">
        <f t="shared" si="4"/>
        <v>0</v>
      </c>
      <c r="M99" s="79"/>
      <c r="N99" s="79"/>
      <c r="O99" s="79"/>
      <c r="P99" s="79"/>
      <c r="Q99" s="79"/>
      <c r="R99" s="79"/>
      <c r="S99" s="79"/>
      <c r="T99" s="79"/>
      <c r="U99" s="73"/>
      <c r="V99" s="80"/>
      <c r="W99" s="79"/>
      <c r="X99" s="79"/>
      <c r="Y99" s="79"/>
      <c r="Z99" s="79"/>
      <c r="AA99" s="79"/>
      <c r="AB99" s="79"/>
      <c r="AC99" s="79"/>
      <c r="AD99" s="79"/>
      <c r="AE99" s="83"/>
    </row>
    <row r="100" spans="1:31" ht="34.200000000000003" x14ac:dyDescent="0.3">
      <c r="A100" s="76">
        <v>174</v>
      </c>
      <c r="B100" s="76" t="s">
        <v>30</v>
      </c>
      <c r="C100" s="76">
        <v>42272006</v>
      </c>
      <c r="D100" s="78" t="s">
        <v>57</v>
      </c>
      <c r="E100" s="76" t="s">
        <v>31</v>
      </c>
      <c r="F100" s="76">
        <v>60</v>
      </c>
      <c r="G100" s="73" t="s">
        <v>203</v>
      </c>
      <c r="H100" s="77"/>
      <c r="I100" s="74">
        <v>110000</v>
      </c>
      <c r="J100" s="75"/>
      <c r="K100" s="75">
        <v>110000</v>
      </c>
      <c r="L100" s="75">
        <f t="shared" si="4"/>
        <v>6600000</v>
      </c>
      <c r="M100" s="106" t="s">
        <v>146</v>
      </c>
      <c r="N100" s="79" t="s">
        <v>130</v>
      </c>
      <c r="O100" s="79" t="s">
        <v>131</v>
      </c>
      <c r="P100" s="79" t="s">
        <v>131</v>
      </c>
      <c r="Q100" s="79" t="s">
        <v>141</v>
      </c>
      <c r="R100" s="79" t="s">
        <v>74</v>
      </c>
      <c r="S100" s="79" t="s">
        <v>74</v>
      </c>
      <c r="T100" s="79" t="s">
        <v>74</v>
      </c>
      <c r="U100" s="73" t="s">
        <v>144</v>
      </c>
      <c r="V100" s="80">
        <v>47463</v>
      </c>
      <c r="W100" s="79" t="s">
        <v>134</v>
      </c>
      <c r="X100" s="79" t="s">
        <v>78</v>
      </c>
      <c r="Y100" s="79" t="s">
        <v>78</v>
      </c>
      <c r="Z100" s="79" t="s">
        <v>79</v>
      </c>
      <c r="AA100" s="79" t="s">
        <v>79</v>
      </c>
      <c r="AB100" s="79" t="s">
        <v>79</v>
      </c>
      <c r="AC100" s="79" t="s">
        <v>135</v>
      </c>
      <c r="AD100" s="79" t="s">
        <v>79</v>
      </c>
      <c r="AE100" s="81"/>
    </row>
    <row r="101" spans="1:31" x14ac:dyDescent="0.3">
      <c r="A101" s="76">
        <v>176</v>
      </c>
      <c r="B101" s="76" t="s">
        <v>30</v>
      </c>
      <c r="C101" s="77">
        <v>42142504</v>
      </c>
      <c r="D101" s="78" t="s">
        <v>58</v>
      </c>
      <c r="E101" s="76" t="s">
        <v>31</v>
      </c>
      <c r="F101" s="76">
        <v>114</v>
      </c>
      <c r="G101" s="73" t="s">
        <v>203</v>
      </c>
      <c r="H101" s="77"/>
      <c r="I101" s="74"/>
      <c r="J101" s="75"/>
      <c r="K101" s="75">
        <v>0</v>
      </c>
      <c r="L101" s="75">
        <f t="shared" si="4"/>
        <v>0</v>
      </c>
      <c r="M101" s="79"/>
      <c r="N101" s="79"/>
      <c r="O101" s="79"/>
      <c r="P101" s="79"/>
      <c r="Q101" s="79"/>
      <c r="R101" s="79"/>
      <c r="S101" s="79"/>
      <c r="T101" s="79"/>
      <c r="U101" s="73"/>
      <c r="V101" s="80"/>
      <c r="W101" s="79"/>
      <c r="X101" s="79"/>
      <c r="Y101" s="79"/>
      <c r="Z101" s="79"/>
      <c r="AA101" s="79"/>
      <c r="AB101" s="79"/>
      <c r="AC101" s="79"/>
      <c r="AD101" s="79"/>
      <c r="AE101" s="83"/>
    </row>
    <row r="102" spans="1:31" ht="102.6" x14ac:dyDescent="0.3">
      <c r="A102" s="76">
        <v>180</v>
      </c>
      <c r="B102" s="76" t="s">
        <v>30</v>
      </c>
      <c r="C102" s="76">
        <v>42272006</v>
      </c>
      <c r="D102" s="78" t="s">
        <v>59</v>
      </c>
      <c r="E102" s="76" t="s">
        <v>31</v>
      </c>
      <c r="F102" s="76">
        <v>3</v>
      </c>
      <c r="G102" s="73" t="s">
        <v>203</v>
      </c>
      <c r="H102" s="77"/>
      <c r="I102" s="74">
        <v>1000000</v>
      </c>
      <c r="J102" s="75"/>
      <c r="K102" s="75">
        <v>1000000</v>
      </c>
      <c r="L102" s="75">
        <f t="shared" si="4"/>
        <v>3000000</v>
      </c>
      <c r="M102" s="105" t="s">
        <v>147</v>
      </c>
      <c r="N102" s="79" t="s">
        <v>130</v>
      </c>
      <c r="O102" s="79" t="s">
        <v>31</v>
      </c>
      <c r="P102" s="79" t="s">
        <v>31</v>
      </c>
      <c r="Q102" s="79" t="s">
        <v>141</v>
      </c>
      <c r="R102" s="79" t="s">
        <v>74</v>
      </c>
      <c r="S102" s="79" t="s">
        <v>74</v>
      </c>
      <c r="T102" s="79" t="s">
        <v>74</v>
      </c>
      <c r="U102" s="73" t="s">
        <v>142</v>
      </c>
      <c r="V102" s="80">
        <v>47199</v>
      </c>
      <c r="W102" s="79" t="s">
        <v>134</v>
      </c>
      <c r="X102" s="79" t="s">
        <v>78</v>
      </c>
      <c r="Y102" s="79" t="s">
        <v>78</v>
      </c>
      <c r="Z102" s="79" t="s">
        <v>79</v>
      </c>
      <c r="AA102" s="79" t="s">
        <v>79</v>
      </c>
      <c r="AB102" s="79" t="s">
        <v>79</v>
      </c>
      <c r="AC102" s="79" t="s">
        <v>135</v>
      </c>
      <c r="AD102" s="79" t="s">
        <v>79</v>
      </c>
      <c r="AE102" s="81"/>
    </row>
    <row r="103" spans="1:31" ht="34.200000000000003" x14ac:dyDescent="0.3">
      <c r="A103" s="76">
        <v>181</v>
      </c>
      <c r="B103" s="76" t="s">
        <v>30</v>
      </c>
      <c r="C103" s="76">
        <v>42272006</v>
      </c>
      <c r="D103" s="78" t="s">
        <v>60</v>
      </c>
      <c r="E103" s="76" t="s">
        <v>31</v>
      </c>
      <c r="F103" s="76">
        <v>42</v>
      </c>
      <c r="G103" s="73" t="s">
        <v>203</v>
      </c>
      <c r="H103" s="77"/>
      <c r="I103" s="74">
        <v>110000</v>
      </c>
      <c r="J103" s="75"/>
      <c r="K103" s="75">
        <v>110000</v>
      </c>
      <c r="L103" s="75">
        <f t="shared" si="4"/>
        <v>4620000</v>
      </c>
      <c r="M103" s="106" t="s">
        <v>146</v>
      </c>
      <c r="N103" s="79" t="s">
        <v>130</v>
      </c>
      <c r="O103" s="79" t="s">
        <v>131</v>
      </c>
      <c r="P103" s="79" t="s">
        <v>131</v>
      </c>
      <c r="Q103" s="79" t="s">
        <v>141</v>
      </c>
      <c r="R103" s="79" t="s">
        <v>74</v>
      </c>
      <c r="S103" s="79" t="s">
        <v>74</v>
      </c>
      <c r="T103" s="79" t="s">
        <v>74</v>
      </c>
      <c r="U103" s="73" t="s">
        <v>144</v>
      </c>
      <c r="V103" s="80">
        <v>47463</v>
      </c>
      <c r="W103" s="79" t="s">
        <v>134</v>
      </c>
      <c r="X103" s="79" t="s">
        <v>78</v>
      </c>
      <c r="Y103" s="79" t="s">
        <v>78</v>
      </c>
      <c r="Z103" s="79" t="s">
        <v>79</v>
      </c>
      <c r="AA103" s="79" t="s">
        <v>79</v>
      </c>
      <c r="AB103" s="79" t="s">
        <v>79</v>
      </c>
      <c r="AC103" s="79" t="s">
        <v>135</v>
      </c>
      <c r="AD103" s="79" t="s">
        <v>79</v>
      </c>
      <c r="AE103" s="81"/>
    </row>
    <row r="104" spans="1:31" ht="26.4" x14ac:dyDescent="0.3">
      <c r="A104" s="76">
        <v>182</v>
      </c>
      <c r="B104" s="76" t="s">
        <v>30</v>
      </c>
      <c r="C104" s="76">
        <v>42272006</v>
      </c>
      <c r="D104" s="78" t="s">
        <v>61</v>
      </c>
      <c r="E104" s="76" t="s">
        <v>31</v>
      </c>
      <c r="F104" s="76">
        <v>60</v>
      </c>
      <c r="G104" s="73" t="s">
        <v>203</v>
      </c>
      <c r="H104" s="77"/>
      <c r="I104" s="74">
        <v>140000</v>
      </c>
      <c r="J104" s="75"/>
      <c r="K104" s="75">
        <v>140000</v>
      </c>
      <c r="L104" s="75">
        <f t="shared" si="4"/>
        <v>8400000</v>
      </c>
      <c r="M104" s="106" t="s">
        <v>148</v>
      </c>
      <c r="N104" s="79" t="s">
        <v>130</v>
      </c>
      <c r="O104" s="79" t="s">
        <v>131</v>
      </c>
      <c r="P104" s="79" t="s">
        <v>131</v>
      </c>
      <c r="Q104" s="79" t="s">
        <v>141</v>
      </c>
      <c r="R104" s="79" t="s">
        <v>74</v>
      </c>
      <c r="S104" s="79" t="s">
        <v>74</v>
      </c>
      <c r="T104" s="79" t="s">
        <v>74</v>
      </c>
      <c r="U104" s="73" t="s">
        <v>149</v>
      </c>
      <c r="V104" s="80">
        <v>45922</v>
      </c>
      <c r="W104" s="79" t="s">
        <v>134</v>
      </c>
      <c r="X104" s="79" t="s">
        <v>78</v>
      </c>
      <c r="Y104" s="79" t="s">
        <v>78</v>
      </c>
      <c r="Z104" s="79" t="s">
        <v>79</v>
      </c>
      <c r="AA104" s="79" t="s">
        <v>79</v>
      </c>
      <c r="AB104" s="79" t="s">
        <v>79</v>
      </c>
      <c r="AC104" s="79" t="s">
        <v>135</v>
      </c>
      <c r="AD104" s="79" t="s">
        <v>79</v>
      </c>
      <c r="AE104" s="81"/>
    </row>
    <row r="105" spans="1:31" ht="26.4" x14ac:dyDescent="0.3">
      <c r="A105" s="76">
        <v>183</v>
      </c>
      <c r="B105" s="76" t="s">
        <v>30</v>
      </c>
      <c r="C105" s="77">
        <v>42296002</v>
      </c>
      <c r="D105" s="78" t="s">
        <v>62</v>
      </c>
      <c r="E105" s="76" t="s">
        <v>31</v>
      </c>
      <c r="F105" s="76">
        <v>9</v>
      </c>
      <c r="G105" s="73" t="s">
        <v>203</v>
      </c>
      <c r="H105" s="77"/>
      <c r="I105" s="74">
        <v>70000</v>
      </c>
      <c r="J105" s="75">
        <v>13300</v>
      </c>
      <c r="K105" s="75">
        <v>83300</v>
      </c>
      <c r="L105" s="75">
        <f t="shared" si="4"/>
        <v>749700</v>
      </c>
      <c r="M105" s="107" t="s">
        <v>150</v>
      </c>
      <c r="N105" s="79" t="s">
        <v>130</v>
      </c>
      <c r="O105" s="79" t="s">
        <v>131</v>
      </c>
      <c r="P105" s="79" t="s">
        <v>131</v>
      </c>
      <c r="Q105" s="79" t="s">
        <v>151</v>
      </c>
      <c r="R105" s="79" t="s">
        <v>74</v>
      </c>
      <c r="S105" s="79" t="s">
        <v>74</v>
      </c>
      <c r="T105" s="79" t="s">
        <v>74</v>
      </c>
      <c r="U105" s="73" t="s">
        <v>152</v>
      </c>
      <c r="V105" s="80">
        <v>46986</v>
      </c>
      <c r="W105" s="79" t="s">
        <v>134</v>
      </c>
      <c r="X105" s="79" t="s">
        <v>78</v>
      </c>
      <c r="Y105" s="79" t="s">
        <v>78</v>
      </c>
      <c r="Z105" s="79" t="s">
        <v>79</v>
      </c>
      <c r="AA105" s="79" t="s">
        <v>79</v>
      </c>
      <c r="AB105" s="79" t="s">
        <v>79</v>
      </c>
      <c r="AC105" s="79" t="s">
        <v>135</v>
      </c>
      <c r="AD105" s="79" t="s">
        <v>79</v>
      </c>
      <c r="AE105" s="81"/>
    </row>
    <row r="106" spans="1:31" ht="79.2" x14ac:dyDescent="0.3">
      <c r="A106" s="76">
        <v>193</v>
      </c>
      <c r="B106" s="76" t="s">
        <v>30</v>
      </c>
      <c r="C106" s="77">
        <v>42296002</v>
      </c>
      <c r="D106" s="78" t="s">
        <v>63</v>
      </c>
      <c r="E106" s="76" t="s">
        <v>31</v>
      </c>
      <c r="F106" s="76">
        <v>65</v>
      </c>
      <c r="G106" s="73" t="s">
        <v>203</v>
      </c>
      <c r="H106" s="77"/>
      <c r="I106" s="74">
        <v>242000</v>
      </c>
      <c r="J106" s="75">
        <v>45980</v>
      </c>
      <c r="K106" s="75">
        <v>287980</v>
      </c>
      <c r="L106" s="75">
        <f t="shared" si="4"/>
        <v>18718700</v>
      </c>
      <c r="M106" s="106" t="s">
        <v>153</v>
      </c>
      <c r="N106" s="79" t="s">
        <v>130</v>
      </c>
      <c r="O106" s="79" t="s">
        <v>131</v>
      </c>
      <c r="P106" s="79" t="s">
        <v>131</v>
      </c>
      <c r="Q106" s="79" t="s">
        <v>151</v>
      </c>
      <c r="R106" s="79" t="s">
        <v>74</v>
      </c>
      <c r="S106" s="79" t="s">
        <v>74</v>
      </c>
      <c r="T106" s="79" t="s">
        <v>74</v>
      </c>
      <c r="U106" s="73" t="s">
        <v>154</v>
      </c>
      <c r="V106" s="80">
        <v>48064</v>
      </c>
      <c r="W106" s="79" t="s">
        <v>134</v>
      </c>
      <c r="X106" s="79" t="s">
        <v>78</v>
      </c>
      <c r="Y106" s="79" t="s">
        <v>78</v>
      </c>
      <c r="Z106" s="79" t="s">
        <v>79</v>
      </c>
      <c r="AA106" s="79" t="s">
        <v>79</v>
      </c>
      <c r="AB106" s="79" t="s">
        <v>79</v>
      </c>
      <c r="AC106" s="79" t="s">
        <v>135</v>
      </c>
      <c r="AD106" s="79" t="s">
        <v>79</v>
      </c>
      <c r="AE106" s="81" t="s">
        <v>155</v>
      </c>
    </row>
    <row r="107" spans="1:31" ht="39.6" x14ac:dyDescent="0.3">
      <c r="A107" s="76">
        <v>194</v>
      </c>
      <c r="B107" s="76" t="s">
        <v>30</v>
      </c>
      <c r="C107" s="76">
        <v>42203405</v>
      </c>
      <c r="D107" s="78" t="s">
        <v>64</v>
      </c>
      <c r="E107" s="76" t="s">
        <v>31</v>
      </c>
      <c r="F107" s="76">
        <v>30</v>
      </c>
      <c r="G107" s="73" t="s">
        <v>203</v>
      </c>
      <c r="H107" s="77"/>
      <c r="I107" s="74"/>
      <c r="J107" s="75"/>
      <c r="K107" s="75">
        <v>0</v>
      </c>
      <c r="L107" s="75">
        <f t="shared" si="4"/>
        <v>0</v>
      </c>
      <c r="M107" s="79"/>
      <c r="N107" s="79"/>
      <c r="O107" s="79"/>
      <c r="P107" s="79"/>
      <c r="Q107" s="79"/>
      <c r="R107" s="79"/>
      <c r="S107" s="79"/>
      <c r="T107" s="79"/>
      <c r="U107" s="73"/>
      <c r="V107" s="80"/>
      <c r="W107" s="79"/>
      <c r="X107" s="79"/>
      <c r="Y107" s="79"/>
      <c r="Z107" s="79"/>
      <c r="AA107" s="79"/>
      <c r="AB107" s="79"/>
      <c r="AC107" s="79"/>
      <c r="AD107" s="79"/>
      <c r="AE107" s="83"/>
    </row>
    <row r="108" spans="1:31" ht="39.6" x14ac:dyDescent="0.3">
      <c r="A108" s="76">
        <v>195</v>
      </c>
      <c r="B108" s="76" t="s">
        <v>30</v>
      </c>
      <c r="C108" s="76">
        <v>42203405</v>
      </c>
      <c r="D108" s="78" t="s">
        <v>65</v>
      </c>
      <c r="E108" s="76" t="s">
        <v>31</v>
      </c>
      <c r="F108" s="76">
        <v>30</v>
      </c>
      <c r="G108" s="73" t="s">
        <v>203</v>
      </c>
      <c r="H108" s="77"/>
      <c r="I108" s="74"/>
      <c r="J108" s="75"/>
      <c r="K108" s="75">
        <v>0</v>
      </c>
      <c r="L108" s="75">
        <f t="shared" si="4"/>
        <v>0</v>
      </c>
      <c r="M108" s="79"/>
      <c r="N108" s="79"/>
      <c r="O108" s="79"/>
      <c r="P108" s="79"/>
      <c r="Q108" s="79"/>
      <c r="R108" s="79"/>
      <c r="S108" s="79"/>
      <c r="T108" s="79"/>
      <c r="U108" s="73"/>
      <c r="V108" s="80"/>
      <c r="W108" s="79"/>
      <c r="X108" s="79"/>
      <c r="Y108" s="79"/>
      <c r="Z108" s="79"/>
      <c r="AA108" s="79"/>
      <c r="AB108" s="79"/>
      <c r="AC108" s="79"/>
      <c r="AD108" s="79"/>
      <c r="AE108" s="83"/>
    </row>
    <row r="109" spans="1:31" ht="40.200000000000003" thickBot="1" x14ac:dyDescent="0.35">
      <c r="A109" s="76">
        <v>196</v>
      </c>
      <c r="B109" s="76" t="s">
        <v>30</v>
      </c>
      <c r="C109" s="76">
        <v>42203405</v>
      </c>
      <c r="D109" s="78" t="s">
        <v>66</v>
      </c>
      <c r="E109" s="76" t="s">
        <v>31</v>
      </c>
      <c r="F109" s="76">
        <v>25</v>
      </c>
      <c r="G109" s="73" t="s">
        <v>203</v>
      </c>
      <c r="H109" s="77"/>
      <c r="I109" s="74">
        <v>552000</v>
      </c>
      <c r="J109" s="75"/>
      <c r="K109" s="75">
        <v>552000</v>
      </c>
      <c r="L109" s="75">
        <f t="shared" si="4"/>
        <v>13800000</v>
      </c>
      <c r="M109" s="106" t="s">
        <v>217</v>
      </c>
      <c r="N109" s="79" t="s">
        <v>130</v>
      </c>
      <c r="O109" s="79" t="s">
        <v>31</v>
      </c>
      <c r="P109" s="79" t="s">
        <v>31</v>
      </c>
      <c r="Q109" s="79" t="s">
        <v>84</v>
      </c>
      <c r="R109" s="79" t="s">
        <v>74</v>
      </c>
      <c r="S109" s="79" t="s">
        <v>74</v>
      </c>
      <c r="T109" s="79" t="s">
        <v>74</v>
      </c>
      <c r="U109" s="73" t="s">
        <v>156</v>
      </c>
      <c r="V109" s="80">
        <v>46348</v>
      </c>
      <c r="W109" s="79" t="s">
        <v>134</v>
      </c>
      <c r="X109" s="79" t="s">
        <v>78</v>
      </c>
      <c r="Y109" s="79" t="s">
        <v>78</v>
      </c>
      <c r="Z109" s="79" t="s">
        <v>79</v>
      </c>
      <c r="AA109" s="79" t="s">
        <v>79</v>
      </c>
      <c r="AB109" s="79" t="s">
        <v>79</v>
      </c>
      <c r="AC109" s="79" t="s">
        <v>135</v>
      </c>
      <c r="AD109" s="79" t="s">
        <v>79</v>
      </c>
      <c r="AE109" s="81"/>
    </row>
    <row r="110" spans="1:31" ht="27" thickBot="1" x14ac:dyDescent="0.35">
      <c r="A110" s="76">
        <v>197</v>
      </c>
      <c r="B110" s="76" t="s">
        <v>30</v>
      </c>
      <c r="C110" s="76">
        <v>42201840</v>
      </c>
      <c r="D110" s="78" t="s">
        <v>67</v>
      </c>
      <c r="E110" s="76" t="s">
        <v>31</v>
      </c>
      <c r="F110" s="76">
        <v>50</v>
      </c>
      <c r="G110" s="73" t="s">
        <v>203</v>
      </c>
      <c r="H110" s="77"/>
      <c r="I110" s="74">
        <v>560000</v>
      </c>
      <c r="J110" s="75">
        <v>106400</v>
      </c>
      <c r="K110" s="75">
        <v>666400</v>
      </c>
      <c r="L110" s="75">
        <f t="shared" si="4"/>
        <v>33320000</v>
      </c>
      <c r="M110" s="108" t="s">
        <v>157</v>
      </c>
      <c r="N110" s="79" t="s">
        <v>130</v>
      </c>
      <c r="O110" s="79" t="s">
        <v>131</v>
      </c>
      <c r="P110" s="79" t="s">
        <v>131</v>
      </c>
      <c r="Q110" s="79" t="s">
        <v>84</v>
      </c>
      <c r="R110" s="79" t="s">
        <v>74</v>
      </c>
      <c r="S110" s="79" t="s">
        <v>74</v>
      </c>
      <c r="T110" s="79" t="s">
        <v>74</v>
      </c>
      <c r="U110" s="73" t="s">
        <v>158</v>
      </c>
      <c r="V110" s="80">
        <v>47797</v>
      </c>
      <c r="W110" s="79" t="s">
        <v>134</v>
      </c>
      <c r="X110" s="79" t="s">
        <v>78</v>
      </c>
      <c r="Y110" s="79" t="s">
        <v>78</v>
      </c>
      <c r="Z110" s="79" t="s">
        <v>79</v>
      </c>
      <c r="AA110" s="79" t="s">
        <v>79</v>
      </c>
      <c r="AB110" s="79" t="s">
        <v>79</v>
      </c>
      <c r="AC110" s="79" t="s">
        <v>135</v>
      </c>
      <c r="AD110" s="79" t="s">
        <v>79</v>
      </c>
      <c r="AE110" s="81"/>
    </row>
    <row r="112" spans="1:31" ht="12.75" customHeight="1" x14ac:dyDescent="0.3">
      <c r="I112" s="109" t="s">
        <v>186</v>
      </c>
      <c r="J112" s="110"/>
      <c r="K112" s="110"/>
      <c r="L112" s="110"/>
      <c r="M112" s="110"/>
      <c r="N112" s="110"/>
      <c r="O112" s="110"/>
      <c r="P112" s="110"/>
      <c r="Q112" s="109" t="s">
        <v>186</v>
      </c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  <c r="AE112" s="110"/>
    </row>
    <row r="113" spans="1:31" ht="58.5" customHeight="1" x14ac:dyDescent="0.3">
      <c r="A113" s="77" t="s">
        <v>33</v>
      </c>
      <c r="B113" s="77" t="s">
        <v>201</v>
      </c>
      <c r="C113" s="77" t="s">
        <v>1</v>
      </c>
      <c r="D113" s="77" t="s">
        <v>2</v>
      </c>
      <c r="E113" s="77" t="s">
        <v>3</v>
      </c>
      <c r="F113" s="91" t="s">
        <v>4</v>
      </c>
      <c r="G113" s="77" t="s">
        <v>5</v>
      </c>
      <c r="H113" s="77" t="s">
        <v>6</v>
      </c>
      <c r="I113" s="92" t="s">
        <v>7</v>
      </c>
      <c r="J113" s="93" t="s">
        <v>8</v>
      </c>
      <c r="K113" s="93" t="s">
        <v>9</v>
      </c>
      <c r="L113" s="93" t="s">
        <v>10</v>
      </c>
      <c r="M113" s="94" t="s">
        <v>11</v>
      </c>
      <c r="N113" s="95" t="s">
        <v>12</v>
      </c>
      <c r="O113" s="95" t="s">
        <v>13</v>
      </c>
      <c r="P113" s="95" t="s">
        <v>14</v>
      </c>
      <c r="Q113" s="95" t="s">
        <v>15</v>
      </c>
      <c r="R113" s="95" t="s">
        <v>16</v>
      </c>
      <c r="S113" s="95" t="s">
        <v>17</v>
      </c>
      <c r="T113" s="95" t="s">
        <v>18</v>
      </c>
      <c r="U113" s="95" t="s">
        <v>19</v>
      </c>
      <c r="V113" s="95" t="s">
        <v>20</v>
      </c>
      <c r="W113" s="95" t="s">
        <v>21</v>
      </c>
      <c r="X113" s="96" t="s">
        <v>22</v>
      </c>
      <c r="Y113" s="96" t="s">
        <v>23</v>
      </c>
      <c r="Z113" s="96" t="s">
        <v>24</v>
      </c>
      <c r="AA113" s="96" t="s">
        <v>25</v>
      </c>
      <c r="AB113" s="96" t="s">
        <v>26</v>
      </c>
      <c r="AC113" s="96" t="s">
        <v>27</v>
      </c>
      <c r="AD113" s="95" t="s">
        <v>28</v>
      </c>
      <c r="AE113" s="95" t="s">
        <v>29</v>
      </c>
    </row>
    <row r="114" spans="1:31" x14ac:dyDescent="0.3">
      <c r="A114" s="76">
        <v>2</v>
      </c>
      <c r="B114" s="76" t="s">
        <v>30</v>
      </c>
      <c r="C114" s="76">
        <v>42203502</v>
      </c>
      <c r="D114" s="78" t="s">
        <v>34</v>
      </c>
      <c r="E114" s="76" t="s">
        <v>31</v>
      </c>
      <c r="F114" s="76">
        <v>12</v>
      </c>
      <c r="G114" s="73" t="s">
        <v>203</v>
      </c>
      <c r="H114" s="77"/>
      <c r="I114" s="74">
        <v>600000</v>
      </c>
      <c r="J114" s="75">
        <v>0</v>
      </c>
      <c r="K114" s="75">
        <f t="shared" ref="K114:K147" si="5">+I114+J114</f>
        <v>600000</v>
      </c>
      <c r="L114" s="75">
        <f>K114*F114</f>
        <v>7200000</v>
      </c>
      <c r="M114" s="79" t="s">
        <v>160</v>
      </c>
      <c r="N114" s="79" t="s">
        <v>161</v>
      </c>
      <c r="O114" s="79" t="s">
        <v>162</v>
      </c>
      <c r="P114" s="79" t="s">
        <v>71</v>
      </c>
      <c r="Q114" s="79" t="s">
        <v>132</v>
      </c>
      <c r="R114" s="79" t="s">
        <v>74</v>
      </c>
      <c r="S114" s="79" t="s">
        <v>74</v>
      </c>
      <c r="T114" s="79" t="s">
        <v>74</v>
      </c>
      <c r="U114" s="82" t="s">
        <v>163</v>
      </c>
      <c r="V114" s="111">
        <v>46952</v>
      </c>
      <c r="W114" s="79"/>
      <c r="X114" s="79" t="s">
        <v>79</v>
      </c>
      <c r="Y114" s="79" t="s">
        <v>78</v>
      </c>
      <c r="Z114" s="79" t="s">
        <v>79</v>
      </c>
      <c r="AA114" s="79" t="s">
        <v>79</v>
      </c>
      <c r="AB114" s="79" t="s">
        <v>79</v>
      </c>
      <c r="AC114" s="79" t="s">
        <v>79</v>
      </c>
      <c r="AD114" s="79" t="s">
        <v>79</v>
      </c>
      <c r="AE114" s="81"/>
    </row>
    <row r="115" spans="1:31" x14ac:dyDescent="0.3">
      <c r="A115" s="76">
        <v>126</v>
      </c>
      <c r="B115" s="76" t="s">
        <v>30</v>
      </c>
      <c r="C115" s="76">
        <v>42203427</v>
      </c>
      <c r="D115" s="78" t="s">
        <v>35</v>
      </c>
      <c r="E115" s="76" t="s">
        <v>31</v>
      </c>
      <c r="F115" s="76">
        <v>309</v>
      </c>
      <c r="G115" s="77" t="s">
        <v>204</v>
      </c>
      <c r="H115" s="77"/>
      <c r="I115" s="74"/>
      <c r="J115" s="75"/>
      <c r="K115" s="75">
        <f t="shared" si="5"/>
        <v>0</v>
      </c>
      <c r="L115" s="75">
        <f t="shared" ref="L115:L147" si="6">K115*F115</f>
        <v>0</v>
      </c>
      <c r="M115" s="79"/>
      <c r="N115" s="79"/>
      <c r="O115" s="79"/>
      <c r="P115" s="79"/>
      <c r="Q115" s="79"/>
      <c r="R115" s="79"/>
      <c r="S115" s="79"/>
      <c r="T115" s="79"/>
      <c r="U115" s="73"/>
      <c r="V115" s="73"/>
      <c r="W115" s="79"/>
      <c r="X115" s="79"/>
      <c r="Y115" s="79"/>
      <c r="Z115" s="79"/>
      <c r="AA115" s="79"/>
      <c r="AB115" s="79"/>
      <c r="AC115" s="79"/>
      <c r="AD115" s="79"/>
      <c r="AE115" s="81"/>
    </row>
    <row r="116" spans="1:31" x14ac:dyDescent="0.3">
      <c r="A116" s="76">
        <v>127</v>
      </c>
      <c r="B116" s="76" t="s">
        <v>30</v>
      </c>
      <c r="C116" s="76">
        <v>42203427</v>
      </c>
      <c r="D116" s="78" t="s">
        <v>36</v>
      </c>
      <c r="E116" s="76" t="s">
        <v>31</v>
      </c>
      <c r="F116" s="76">
        <v>216</v>
      </c>
      <c r="G116" s="77" t="s">
        <v>204</v>
      </c>
      <c r="H116" s="77"/>
      <c r="I116" s="74"/>
      <c r="J116" s="75"/>
      <c r="K116" s="75">
        <f t="shared" si="5"/>
        <v>0</v>
      </c>
      <c r="L116" s="75">
        <f t="shared" si="6"/>
        <v>0</v>
      </c>
      <c r="M116" s="79"/>
      <c r="N116" s="79"/>
      <c r="O116" s="79"/>
      <c r="P116" s="79"/>
      <c r="Q116" s="79"/>
      <c r="R116" s="79"/>
      <c r="S116" s="79"/>
      <c r="T116" s="79"/>
      <c r="U116" s="73"/>
      <c r="V116" s="73"/>
      <c r="W116" s="79"/>
      <c r="X116" s="79"/>
      <c r="Y116" s="79"/>
      <c r="Z116" s="79"/>
      <c r="AA116" s="79"/>
      <c r="AB116" s="79"/>
      <c r="AC116" s="79"/>
      <c r="AD116" s="79"/>
      <c r="AE116" s="83"/>
    </row>
    <row r="117" spans="1:31" ht="26.4" x14ac:dyDescent="0.3">
      <c r="A117" s="76">
        <v>128</v>
      </c>
      <c r="B117" s="76" t="s">
        <v>30</v>
      </c>
      <c r="C117" s="77">
        <v>42294402</v>
      </c>
      <c r="D117" s="78" t="s">
        <v>37</v>
      </c>
      <c r="E117" s="76" t="s">
        <v>31</v>
      </c>
      <c r="F117" s="76">
        <v>15</v>
      </c>
      <c r="G117" s="73" t="s">
        <v>203</v>
      </c>
      <c r="H117" s="77"/>
      <c r="I117" s="74">
        <v>3100000</v>
      </c>
      <c r="J117" s="75">
        <v>0</v>
      </c>
      <c r="K117" s="75">
        <f t="shared" si="5"/>
        <v>3100000</v>
      </c>
      <c r="L117" s="75">
        <f t="shared" si="6"/>
        <v>46500000</v>
      </c>
      <c r="M117" s="79" t="s">
        <v>164</v>
      </c>
      <c r="N117" s="79" t="s">
        <v>161</v>
      </c>
      <c r="O117" s="79" t="s">
        <v>162</v>
      </c>
      <c r="P117" s="79" t="s">
        <v>71</v>
      </c>
      <c r="Q117" s="79" t="s">
        <v>84</v>
      </c>
      <c r="R117" s="79" t="s">
        <v>74</v>
      </c>
      <c r="S117" s="79" t="s">
        <v>74</v>
      </c>
      <c r="T117" s="79" t="s">
        <v>74</v>
      </c>
      <c r="U117" s="73" t="s">
        <v>165</v>
      </c>
      <c r="V117" s="80">
        <v>45440</v>
      </c>
      <c r="W117" s="79"/>
      <c r="X117" s="79" t="s">
        <v>79</v>
      </c>
      <c r="Y117" s="79" t="s">
        <v>78</v>
      </c>
      <c r="Z117" s="79" t="s">
        <v>79</v>
      </c>
      <c r="AA117" s="79" t="s">
        <v>79</v>
      </c>
      <c r="AB117" s="79" t="s">
        <v>79</v>
      </c>
      <c r="AC117" s="79" t="s">
        <v>79</v>
      </c>
      <c r="AD117" s="79" t="s">
        <v>79</v>
      </c>
      <c r="AE117" s="81"/>
    </row>
    <row r="118" spans="1:31" ht="26.4" x14ac:dyDescent="0.3">
      <c r="A118" s="76">
        <v>130</v>
      </c>
      <c r="B118" s="76" t="s">
        <v>30</v>
      </c>
      <c r="C118" s="76">
        <v>42221513</v>
      </c>
      <c r="D118" s="78" t="s">
        <v>38</v>
      </c>
      <c r="E118" s="76" t="s">
        <v>31</v>
      </c>
      <c r="F118" s="76">
        <v>50</v>
      </c>
      <c r="G118" s="73" t="s">
        <v>203</v>
      </c>
      <c r="H118" s="77"/>
      <c r="I118" s="74"/>
      <c r="J118" s="75"/>
      <c r="K118" s="75">
        <f t="shared" si="5"/>
        <v>0</v>
      </c>
      <c r="L118" s="75">
        <f t="shared" si="6"/>
        <v>0</v>
      </c>
      <c r="M118" s="79"/>
      <c r="N118" s="79"/>
      <c r="O118" s="79"/>
      <c r="P118" s="79"/>
      <c r="Q118" s="79"/>
      <c r="R118" s="79"/>
      <c r="S118" s="79"/>
      <c r="T118" s="79"/>
      <c r="U118" s="73"/>
      <c r="V118" s="73"/>
      <c r="W118" s="79"/>
      <c r="X118" s="79"/>
      <c r="Y118" s="79"/>
      <c r="Z118" s="79"/>
      <c r="AA118" s="79"/>
      <c r="AB118" s="79"/>
      <c r="AC118" s="79"/>
      <c r="AD118" s="79"/>
      <c r="AE118" s="83"/>
    </row>
    <row r="119" spans="1:31" ht="26.4" x14ac:dyDescent="0.3">
      <c r="A119" s="76">
        <v>131</v>
      </c>
      <c r="B119" s="76" t="s">
        <v>30</v>
      </c>
      <c r="C119" s="76">
        <v>42221513</v>
      </c>
      <c r="D119" s="78" t="s">
        <v>39</v>
      </c>
      <c r="E119" s="76" t="s">
        <v>31</v>
      </c>
      <c r="F119" s="76">
        <v>5</v>
      </c>
      <c r="G119" s="73" t="s">
        <v>203</v>
      </c>
      <c r="H119" s="77"/>
      <c r="I119" s="74">
        <v>1650000</v>
      </c>
      <c r="J119" s="75">
        <v>0</v>
      </c>
      <c r="K119" s="75">
        <f t="shared" si="5"/>
        <v>1650000</v>
      </c>
      <c r="L119" s="75">
        <f t="shared" si="6"/>
        <v>8250000</v>
      </c>
      <c r="M119" s="79" t="s">
        <v>166</v>
      </c>
      <c r="N119" s="79" t="s">
        <v>161</v>
      </c>
      <c r="O119" s="79" t="s">
        <v>162</v>
      </c>
      <c r="P119" s="79" t="s">
        <v>71</v>
      </c>
      <c r="Q119" s="79" t="s">
        <v>84</v>
      </c>
      <c r="R119" s="79" t="s">
        <v>74</v>
      </c>
      <c r="S119" s="79" t="s">
        <v>74</v>
      </c>
      <c r="T119" s="79" t="s">
        <v>74</v>
      </c>
      <c r="U119" s="73" t="s">
        <v>167</v>
      </c>
      <c r="V119" s="80">
        <v>46613</v>
      </c>
      <c r="W119" s="79"/>
      <c r="X119" s="79" t="s">
        <v>79</v>
      </c>
      <c r="Y119" s="79" t="s">
        <v>78</v>
      </c>
      <c r="Z119" s="79" t="s">
        <v>79</v>
      </c>
      <c r="AA119" s="79" t="s">
        <v>79</v>
      </c>
      <c r="AB119" s="79" t="s">
        <v>79</v>
      </c>
      <c r="AC119" s="79" t="s">
        <v>79</v>
      </c>
      <c r="AD119" s="79" t="s">
        <v>79</v>
      </c>
      <c r="AE119" s="83"/>
    </row>
    <row r="120" spans="1:31" ht="26.4" x14ac:dyDescent="0.3">
      <c r="A120" s="76">
        <v>132</v>
      </c>
      <c r="B120" s="76" t="s">
        <v>30</v>
      </c>
      <c r="C120" s="76">
        <v>42221513</v>
      </c>
      <c r="D120" s="78" t="s">
        <v>40</v>
      </c>
      <c r="E120" s="76" t="s">
        <v>31</v>
      </c>
      <c r="F120" s="76">
        <v>20</v>
      </c>
      <c r="G120" s="73" t="s">
        <v>203</v>
      </c>
      <c r="H120" s="77"/>
      <c r="I120" s="74">
        <v>1900000</v>
      </c>
      <c r="J120" s="75">
        <v>0</v>
      </c>
      <c r="K120" s="75">
        <f t="shared" si="5"/>
        <v>1900000</v>
      </c>
      <c r="L120" s="75">
        <f t="shared" si="6"/>
        <v>38000000</v>
      </c>
      <c r="M120" s="79" t="s">
        <v>168</v>
      </c>
      <c r="N120" s="79" t="s">
        <v>161</v>
      </c>
      <c r="O120" s="79" t="s">
        <v>162</v>
      </c>
      <c r="P120" s="79" t="s">
        <v>71</v>
      </c>
      <c r="Q120" s="79" t="s">
        <v>84</v>
      </c>
      <c r="R120" s="79" t="s">
        <v>74</v>
      </c>
      <c r="S120" s="79" t="s">
        <v>74</v>
      </c>
      <c r="T120" s="79" t="s">
        <v>74</v>
      </c>
      <c r="U120" s="73" t="s">
        <v>169</v>
      </c>
      <c r="V120" s="80">
        <v>47328</v>
      </c>
      <c r="W120" s="79"/>
      <c r="X120" s="79" t="s">
        <v>79</v>
      </c>
      <c r="Y120" s="79" t="s">
        <v>78</v>
      </c>
      <c r="Z120" s="79" t="s">
        <v>79</v>
      </c>
      <c r="AA120" s="79" t="s">
        <v>79</v>
      </c>
      <c r="AB120" s="79" t="s">
        <v>79</v>
      </c>
      <c r="AC120" s="79" t="s">
        <v>79</v>
      </c>
      <c r="AD120" s="79" t="s">
        <v>79</v>
      </c>
      <c r="AE120" s="83"/>
    </row>
    <row r="121" spans="1:31" ht="26.4" x14ac:dyDescent="0.3">
      <c r="A121" s="76">
        <v>133</v>
      </c>
      <c r="B121" s="76" t="s">
        <v>30</v>
      </c>
      <c r="C121" s="76">
        <v>42221513</v>
      </c>
      <c r="D121" s="78" t="s">
        <v>41</v>
      </c>
      <c r="E121" s="76" t="s">
        <v>31</v>
      </c>
      <c r="F121" s="76">
        <v>20</v>
      </c>
      <c r="G121" s="73" t="s">
        <v>203</v>
      </c>
      <c r="H121" s="77"/>
      <c r="I121" s="74">
        <v>1750000</v>
      </c>
      <c r="J121" s="75">
        <v>0</v>
      </c>
      <c r="K121" s="75">
        <f t="shared" si="5"/>
        <v>1750000</v>
      </c>
      <c r="L121" s="75">
        <f t="shared" si="6"/>
        <v>35000000</v>
      </c>
      <c r="M121" s="79" t="s">
        <v>170</v>
      </c>
      <c r="N121" s="79" t="s">
        <v>161</v>
      </c>
      <c r="O121" s="79" t="s">
        <v>162</v>
      </c>
      <c r="P121" s="79" t="s">
        <v>71</v>
      </c>
      <c r="Q121" s="79" t="s">
        <v>84</v>
      </c>
      <c r="R121" s="79" t="s">
        <v>74</v>
      </c>
      <c r="S121" s="79" t="s">
        <v>74</v>
      </c>
      <c r="T121" s="79" t="s">
        <v>74</v>
      </c>
      <c r="U121" s="73" t="s">
        <v>167</v>
      </c>
      <c r="V121" s="80">
        <v>46613</v>
      </c>
      <c r="W121" s="79"/>
      <c r="X121" s="79" t="s">
        <v>79</v>
      </c>
      <c r="Y121" s="79" t="s">
        <v>78</v>
      </c>
      <c r="Z121" s="79" t="s">
        <v>79</v>
      </c>
      <c r="AA121" s="79" t="s">
        <v>79</v>
      </c>
      <c r="AB121" s="79" t="s">
        <v>79</v>
      </c>
      <c r="AC121" s="79" t="s">
        <v>79</v>
      </c>
      <c r="AD121" s="79" t="s">
        <v>79</v>
      </c>
      <c r="AE121" s="83"/>
    </row>
    <row r="122" spans="1:31" x14ac:dyDescent="0.3">
      <c r="A122" s="76">
        <v>138</v>
      </c>
      <c r="B122" s="76" t="s">
        <v>30</v>
      </c>
      <c r="C122" s="76">
        <v>42221513</v>
      </c>
      <c r="D122" s="78" t="s">
        <v>42</v>
      </c>
      <c r="E122" s="76" t="s">
        <v>31</v>
      </c>
      <c r="F122" s="76">
        <v>399</v>
      </c>
      <c r="G122" s="73" t="s">
        <v>203</v>
      </c>
      <c r="H122" s="77"/>
      <c r="I122" s="74"/>
      <c r="J122" s="75"/>
      <c r="K122" s="75">
        <f t="shared" si="5"/>
        <v>0</v>
      </c>
      <c r="L122" s="75">
        <f t="shared" si="6"/>
        <v>0</v>
      </c>
      <c r="M122" s="79"/>
      <c r="N122" s="79"/>
      <c r="O122" s="79"/>
      <c r="P122" s="79"/>
      <c r="Q122" s="79"/>
      <c r="R122" s="79"/>
      <c r="S122" s="79"/>
      <c r="T122" s="79"/>
      <c r="U122" s="73"/>
      <c r="V122" s="73"/>
      <c r="W122" s="79"/>
      <c r="X122" s="79"/>
      <c r="Y122" s="79"/>
      <c r="Z122" s="79"/>
      <c r="AA122" s="79"/>
      <c r="AB122" s="79"/>
      <c r="AC122" s="79"/>
      <c r="AD122" s="79"/>
      <c r="AE122" s="83"/>
    </row>
    <row r="123" spans="1:31" ht="26.4" x14ac:dyDescent="0.3">
      <c r="A123" s="76">
        <v>141</v>
      </c>
      <c r="B123" s="76" t="s">
        <v>30</v>
      </c>
      <c r="C123" s="76">
        <v>42221513</v>
      </c>
      <c r="D123" s="78" t="s">
        <v>43</v>
      </c>
      <c r="E123" s="76" t="s">
        <v>31</v>
      </c>
      <c r="F123" s="76">
        <v>42</v>
      </c>
      <c r="G123" s="73" t="s">
        <v>203</v>
      </c>
      <c r="H123" s="77"/>
      <c r="I123" s="74"/>
      <c r="J123" s="75"/>
      <c r="K123" s="75">
        <f t="shared" si="5"/>
        <v>0</v>
      </c>
      <c r="L123" s="75">
        <f t="shared" si="6"/>
        <v>0</v>
      </c>
      <c r="M123" s="79"/>
      <c r="N123" s="79"/>
      <c r="O123" s="79"/>
      <c r="P123" s="79"/>
      <c r="Q123" s="79"/>
      <c r="R123" s="79"/>
      <c r="S123" s="79"/>
      <c r="T123" s="79"/>
      <c r="U123" s="73"/>
      <c r="V123" s="73"/>
      <c r="W123" s="79"/>
      <c r="X123" s="79"/>
      <c r="Y123" s="79"/>
      <c r="Z123" s="79"/>
      <c r="AA123" s="79"/>
      <c r="AB123" s="79"/>
      <c r="AC123" s="79"/>
      <c r="AD123" s="79"/>
      <c r="AE123" s="83"/>
    </row>
    <row r="124" spans="1:31" ht="26.4" x14ac:dyDescent="0.3">
      <c r="A124" s="76">
        <v>142</v>
      </c>
      <c r="B124" s="76" t="s">
        <v>30</v>
      </c>
      <c r="C124" s="76">
        <v>42221513</v>
      </c>
      <c r="D124" s="78" t="s">
        <v>44</v>
      </c>
      <c r="E124" s="76" t="s">
        <v>31</v>
      </c>
      <c r="F124" s="76">
        <v>24</v>
      </c>
      <c r="G124" s="73" t="s">
        <v>203</v>
      </c>
      <c r="H124" s="77"/>
      <c r="I124" s="74"/>
      <c r="J124" s="75"/>
      <c r="K124" s="75">
        <f t="shared" si="5"/>
        <v>0</v>
      </c>
      <c r="L124" s="75">
        <f t="shared" si="6"/>
        <v>0</v>
      </c>
      <c r="M124" s="79"/>
      <c r="N124" s="79"/>
      <c r="O124" s="79"/>
      <c r="P124" s="79"/>
      <c r="Q124" s="79"/>
      <c r="R124" s="79"/>
      <c r="S124" s="79"/>
      <c r="T124" s="79"/>
      <c r="U124" s="73"/>
      <c r="V124" s="73"/>
      <c r="W124" s="79"/>
      <c r="X124" s="79"/>
      <c r="Y124" s="79"/>
      <c r="Z124" s="79"/>
      <c r="AA124" s="79"/>
      <c r="AB124" s="79"/>
      <c r="AC124" s="79"/>
      <c r="AD124" s="79"/>
      <c r="AE124" s="83"/>
    </row>
    <row r="125" spans="1:31" ht="26.4" x14ac:dyDescent="0.3">
      <c r="A125" s="76">
        <v>143</v>
      </c>
      <c r="B125" s="76" t="s">
        <v>30</v>
      </c>
      <c r="C125" s="77">
        <v>42294402</v>
      </c>
      <c r="D125" s="78" t="s">
        <v>45</v>
      </c>
      <c r="E125" s="76" t="s">
        <v>31</v>
      </c>
      <c r="F125" s="76">
        <v>6</v>
      </c>
      <c r="G125" s="73" t="s">
        <v>203</v>
      </c>
      <c r="H125" s="77" t="s">
        <v>32</v>
      </c>
      <c r="I125" s="74">
        <v>16000000</v>
      </c>
      <c r="J125" s="75">
        <v>0</v>
      </c>
      <c r="K125" s="75">
        <f t="shared" si="5"/>
        <v>16000000</v>
      </c>
      <c r="L125" s="75">
        <f t="shared" si="6"/>
        <v>96000000</v>
      </c>
      <c r="M125" s="79" t="s">
        <v>171</v>
      </c>
      <c r="N125" s="79" t="s">
        <v>161</v>
      </c>
      <c r="O125" s="79" t="s">
        <v>162</v>
      </c>
      <c r="P125" s="79" t="s">
        <v>71</v>
      </c>
      <c r="Q125" s="79" t="s">
        <v>84</v>
      </c>
      <c r="R125" s="79" t="s">
        <v>74</v>
      </c>
      <c r="S125" s="79" t="s">
        <v>74</v>
      </c>
      <c r="T125" s="79" t="s">
        <v>74</v>
      </c>
      <c r="U125" s="73" t="s">
        <v>172</v>
      </c>
      <c r="V125" s="84">
        <v>47471</v>
      </c>
      <c r="W125" s="79"/>
      <c r="X125" s="79" t="s">
        <v>79</v>
      </c>
      <c r="Y125" s="79" t="s">
        <v>78</v>
      </c>
      <c r="Z125" s="79" t="s">
        <v>79</v>
      </c>
      <c r="AA125" s="79" t="s">
        <v>79</v>
      </c>
      <c r="AB125" s="79" t="s">
        <v>79</v>
      </c>
      <c r="AC125" s="79" t="s">
        <v>79</v>
      </c>
      <c r="AD125" s="79" t="s">
        <v>79</v>
      </c>
      <c r="AE125" s="83"/>
    </row>
    <row r="126" spans="1:31" ht="26.4" x14ac:dyDescent="0.3">
      <c r="A126" s="76">
        <v>148</v>
      </c>
      <c r="B126" s="76" t="s">
        <v>30</v>
      </c>
      <c r="C126" s="77">
        <v>42203502</v>
      </c>
      <c r="D126" s="78" t="s">
        <v>46</v>
      </c>
      <c r="E126" s="76" t="s">
        <v>31</v>
      </c>
      <c r="F126" s="76">
        <v>13</v>
      </c>
      <c r="G126" s="73" t="s">
        <v>203</v>
      </c>
      <c r="H126" s="77"/>
      <c r="I126" s="74"/>
      <c r="J126" s="75"/>
      <c r="K126" s="75">
        <f t="shared" si="5"/>
        <v>0</v>
      </c>
      <c r="L126" s="75">
        <f t="shared" si="6"/>
        <v>0</v>
      </c>
      <c r="M126" s="79"/>
      <c r="N126" s="79"/>
      <c r="O126" s="79"/>
      <c r="P126" s="79"/>
      <c r="Q126" s="79"/>
      <c r="R126" s="79"/>
      <c r="S126" s="79"/>
      <c r="T126" s="79"/>
      <c r="U126" s="73"/>
      <c r="V126" s="73"/>
      <c r="W126" s="79"/>
      <c r="X126" s="79"/>
      <c r="Y126" s="79"/>
      <c r="Z126" s="79"/>
      <c r="AA126" s="79"/>
      <c r="AB126" s="79"/>
      <c r="AC126" s="79"/>
      <c r="AD126" s="79"/>
      <c r="AE126" s="83"/>
    </row>
    <row r="127" spans="1:31" ht="26.4" x14ac:dyDescent="0.3">
      <c r="A127" s="76">
        <v>152</v>
      </c>
      <c r="B127" s="76" t="s">
        <v>30</v>
      </c>
      <c r="C127" s="77">
        <v>42221616</v>
      </c>
      <c r="D127" s="78" t="s">
        <v>47</v>
      </c>
      <c r="E127" s="76" t="s">
        <v>31</v>
      </c>
      <c r="F127" s="76">
        <v>12</v>
      </c>
      <c r="G127" s="73" t="s">
        <v>203</v>
      </c>
      <c r="H127" s="77"/>
      <c r="I127" s="74">
        <v>950000</v>
      </c>
      <c r="J127" s="75">
        <v>180500</v>
      </c>
      <c r="K127" s="75">
        <f t="shared" si="5"/>
        <v>1130500</v>
      </c>
      <c r="L127" s="75">
        <f t="shared" si="6"/>
        <v>13566000</v>
      </c>
      <c r="M127" s="79" t="s">
        <v>173</v>
      </c>
      <c r="N127" s="79" t="s">
        <v>161</v>
      </c>
      <c r="O127" s="79" t="s">
        <v>162</v>
      </c>
      <c r="P127" s="79" t="s">
        <v>71</v>
      </c>
      <c r="Q127" s="79" t="s">
        <v>132</v>
      </c>
      <c r="R127" s="79" t="s">
        <v>74</v>
      </c>
      <c r="S127" s="79" t="s">
        <v>74</v>
      </c>
      <c r="T127" s="79" t="s">
        <v>74</v>
      </c>
      <c r="U127" s="73" t="s">
        <v>174</v>
      </c>
      <c r="V127" s="73" t="s">
        <v>175</v>
      </c>
      <c r="W127" s="79"/>
      <c r="X127" s="79" t="s">
        <v>79</v>
      </c>
      <c r="Y127" s="79" t="s">
        <v>78</v>
      </c>
      <c r="Z127" s="79" t="s">
        <v>79</v>
      </c>
      <c r="AA127" s="79" t="s">
        <v>79</v>
      </c>
      <c r="AB127" s="79" t="s">
        <v>79</v>
      </c>
      <c r="AC127" s="79" t="s">
        <v>79</v>
      </c>
      <c r="AD127" s="79" t="s">
        <v>79</v>
      </c>
      <c r="AE127" s="83"/>
    </row>
    <row r="128" spans="1:31" ht="26.4" x14ac:dyDescent="0.3">
      <c r="A128" s="76">
        <v>153</v>
      </c>
      <c r="B128" s="76" t="s">
        <v>30</v>
      </c>
      <c r="C128" s="76">
        <v>42203404</v>
      </c>
      <c r="D128" s="78" t="s">
        <v>48</v>
      </c>
      <c r="E128" s="76" t="s">
        <v>31</v>
      </c>
      <c r="F128" s="76">
        <v>30</v>
      </c>
      <c r="G128" s="73" t="s">
        <v>203</v>
      </c>
      <c r="H128" s="77"/>
      <c r="I128" s="74"/>
      <c r="J128" s="75"/>
      <c r="K128" s="75">
        <f t="shared" si="5"/>
        <v>0</v>
      </c>
      <c r="L128" s="75">
        <f t="shared" si="6"/>
        <v>0</v>
      </c>
      <c r="M128" s="79"/>
      <c r="N128" s="79"/>
      <c r="O128" s="79"/>
      <c r="P128" s="79"/>
      <c r="Q128" s="79"/>
      <c r="R128" s="79"/>
      <c r="S128" s="79"/>
      <c r="T128" s="79"/>
      <c r="U128" s="73"/>
      <c r="V128" s="73"/>
      <c r="W128" s="79"/>
      <c r="X128" s="79"/>
      <c r="Y128" s="79"/>
      <c r="Z128" s="79"/>
      <c r="AA128" s="79"/>
      <c r="AB128" s="79"/>
      <c r="AC128" s="79"/>
      <c r="AD128" s="79"/>
      <c r="AE128" s="83"/>
    </row>
    <row r="129" spans="1:31" x14ac:dyDescent="0.3">
      <c r="A129" s="76">
        <v>154</v>
      </c>
      <c r="B129" s="76" t="s">
        <v>30</v>
      </c>
      <c r="C129" s="76">
        <v>42203404</v>
      </c>
      <c r="D129" s="78" t="s">
        <v>49</v>
      </c>
      <c r="E129" s="76" t="s">
        <v>31</v>
      </c>
      <c r="F129" s="76">
        <v>120</v>
      </c>
      <c r="G129" s="73" t="s">
        <v>203</v>
      </c>
      <c r="H129" s="77"/>
      <c r="I129" s="74"/>
      <c r="J129" s="75"/>
      <c r="K129" s="75">
        <f t="shared" si="5"/>
        <v>0</v>
      </c>
      <c r="L129" s="75">
        <f t="shared" si="6"/>
        <v>0</v>
      </c>
      <c r="M129" s="79"/>
      <c r="N129" s="79"/>
      <c r="O129" s="79"/>
      <c r="P129" s="79"/>
      <c r="Q129" s="79"/>
      <c r="R129" s="79"/>
      <c r="S129" s="79"/>
      <c r="T129" s="79"/>
      <c r="U129" s="73"/>
      <c r="V129" s="73"/>
      <c r="W129" s="79"/>
      <c r="X129" s="79"/>
      <c r="Y129" s="79"/>
      <c r="Z129" s="79"/>
      <c r="AA129" s="79"/>
      <c r="AB129" s="79"/>
      <c r="AC129" s="79"/>
      <c r="AD129" s="79"/>
      <c r="AE129" s="83"/>
    </row>
    <row r="130" spans="1:31" ht="26.4" x14ac:dyDescent="0.3">
      <c r="A130" s="76">
        <v>158</v>
      </c>
      <c r="B130" s="76" t="s">
        <v>30</v>
      </c>
      <c r="C130" s="76">
        <v>42272006</v>
      </c>
      <c r="D130" s="78" t="s">
        <v>50</v>
      </c>
      <c r="E130" s="76" t="s">
        <v>31</v>
      </c>
      <c r="F130" s="76">
        <v>30</v>
      </c>
      <c r="G130" s="73" t="s">
        <v>203</v>
      </c>
      <c r="H130" s="77"/>
      <c r="I130" s="74"/>
      <c r="J130" s="75"/>
      <c r="K130" s="75">
        <f t="shared" si="5"/>
        <v>0</v>
      </c>
      <c r="L130" s="75">
        <f t="shared" si="6"/>
        <v>0</v>
      </c>
      <c r="M130" s="79"/>
      <c r="N130" s="79"/>
      <c r="O130" s="79"/>
      <c r="P130" s="79"/>
      <c r="Q130" s="79"/>
      <c r="R130" s="79"/>
      <c r="S130" s="79"/>
      <c r="T130" s="79"/>
      <c r="U130" s="73"/>
      <c r="V130" s="73"/>
      <c r="W130" s="79"/>
      <c r="X130" s="79"/>
      <c r="Y130" s="79"/>
      <c r="Z130" s="79"/>
      <c r="AA130" s="79"/>
      <c r="AB130" s="79"/>
      <c r="AC130" s="79"/>
      <c r="AD130" s="79"/>
      <c r="AE130" s="83"/>
    </row>
    <row r="131" spans="1:31" ht="39.6" x14ac:dyDescent="0.3">
      <c r="A131" s="76">
        <v>159</v>
      </c>
      <c r="B131" s="76" t="s">
        <v>30</v>
      </c>
      <c r="C131" s="76">
        <v>42272006</v>
      </c>
      <c r="D131" s="78" t="s">
        <v>51</v>
      </c>
      <c r="E131" s="76" t="s">
        <v>31</v>
      </c>
      <c r="F131" s="76">
        <v>18</v>
      </c>
      <c r="G131" s="73" t="s">
        <v>203</v>
      </c>
      <c r="H131" s="77"/>
      <c r="I131" s="74">
        <v>105000</v>
      </c>
      <c r="J131" s="75">
        <v>0</v>
      </c>
      <c r="K131" s="75">
        <f t="shared" si="5"/>
        <v>105000</v>
      </c>
      <c r="L131" s="75">
        <f t="shared" si="6"/>
        <v>1890000</v>
      </c>
      <c r="M131" s="79" t="s">
        <v>176</v>
      </c>
      <c r="N131" s="79" t="s">
        <v>161</v>
      </c>
      <c r="O131" s="79" t="s">
        <v>162</v>
      </c>
      <c r="P131" s="79" t="s">
        <v>71</v>
      </c>
      <c r="Q131" s="79" t="s">
        <v>84</v>
      </c>
      <c r="R131" s="79" t="s">
        <v>74</v>
      </c>
      <c r="S131" s="79" t="s">
        <v>74</v>
      </c>
      <c r="T131" s="79" t="s">
        <v>74</v>
      </c>
      <c r="U131" s="73" t="s">
        <v>177</v>
      </c>
      <c r="V131" s="73" t="s">
        <v>175</v>
      </c>
      <c r="W131" s="79"/>
      <c r="X131" s="79" t="s">
        <v>79</v>
      </c>
      <c r="Y131" s="79" t="s">
        <v>78</v>
      </c>
      <c r="Z131" s="79" t="s">
        <v>178</v>
      </c>
      <c r="AA131" s="79" t="s">
        <v>79</v>
      </c>
      <c r="AB131" s="79" t="s">
        <v>178</v>
      </c>
      <c r="AC131" s="79" t="s">
        <v>79</v>
      </c>
      <c r="AD131" s="79" t="s">
        <v>178</v>
      </c>
      <c r="AE131" s="81" t="s">
        <v>179</v>
      </c>
    </row>
    <row r="132" spans="1:31" ht="39.6" x14ac:dyDescent="0.3">
      <c r="A132" s="76">
        <v>160</v>
      </c>
      <c r="B132" s="76" t="s">
        <v>30</v>
      </c>
      <c r="C132" s="76">
        <v>42272006</v>
      </c>
      <c r="D132" s="78" t="s">
        <v>52</v>
      </c>
      <c r="E132" s="76" t="s">
        <v>31</v>
      </c>
      <c r="F132" s="76">
        <v>57</v>
      </c>
      <c r="G132" s="73" t="s">
        <v>203</v>
      </c>
      <c r="H132" s="77"/>
      <c r="I132" s="74">
        <v>105000</v>
      </c>
      <c r="J132" s="75">
        <v>0</v>
      </c>
      <c r="K132" s="75">
        <f t="shared" si="5"/>
        <v>105000</v>
      </c>
      <c r="L132" s="75">
        <f t="shared" si="6"/>
        <v>5985000</v>
      </c>
      <c r="M132" s="79" t="s">
        <v>176</v>
      </c>
      <c r="N132" s="79" t="s">
        <v>161</v>
      </c>
      <c r="O132" s="79" t="s">
        <v>162</v>
      </c>
      <c r="P132" s="79" t="s">
        <v>71</v>
      </c>
      <c r="Q132" s="79" t="s">
        <v>84</v>
      </c>
      <c r="R132" s="79" t="s">
        <v>74</v>
      </c>
      <c r="S132" s="79" t="s">
        <v>74</v>
      </c>
      <c r="T132" s="79" t="s">
        <v>74</v>
      </c>
      <c r="U132" s="73" t="s">
        <v>177</v>
      </c>
      <c r="V132" s="73" t="s">
        <v>175</v>
      </c>
      <c r="W132" s="79"/>
      <c r="X132" s="79" t="s">
        <v>79</v>
      </c>
      <c r="Y132" s="79" t="s">
        <v>78</v>
      </c>
      <c r="Z132" s="79" t="s">
        <v>178</v>
      </c>
      <c r="AA132" s="79" t="s">
        <v>79</v>
      </c>
      <c r="AB132" s="79" t="s">
        <v>178</v>
      </c>
      <c r="AC132" s="79" t="s">
        <v>79</v>
      </c>
      <c r="AD132" s="79" t="s">
        <v>178</v>
      </c>
      <c r="AE132" s="81" t="s">
        <v>179</v>
      </c>
    </row>
    <row r="133" spans="1:31" ht="26.4" x14ac:dyDescent="0.3">
      <c r="A133" s="76">
        <v>162</v>
      </c>
      <c r="B133" s="76" t="s">
        <v>30</v>
      </c>
      <c r="C133" s="76">
        <v>42272006</v>
      </c>
      <c r="D133" s="78" t="s">
        <v>53</v>
      </c>
      <c r="E133" s="76" t="s">
        <v>31</v>
      </c>
      <c r="F133" s="76">
        <v>18</v>
      </c>
      <c r="G133" s="73" t="s">
        <v>203</v>
      </c>
      <c r="H133" s="77"/>
      <c r="I133" s="74"/>
      <c r="J133" s="75"/>
      <c r="K133" s="75">
        <f t="shared" si="5"/>
        <v>0</v>
      </c>
      <c r="L133" s="75">
        <f t="shared" si="6"/>
        <v>0</v>
      </c>
      <c r="M133" s="79"/>
      <c r="N133" s="79"/>
      <c r="O133" s="79"/>
      <c r="P133" s="79"/>
      <c r="Q133" s="79"/>
      <c r="R133" s="79"/>
      <c r="S133" s="79"/>
      <c r="T133" s="79"/>
      <c r="U133" s="73"/>
      <c r="V133" s="80"/>
      <c r="W133" s="79"/>
      <c r="X133" s="79"/>
      <c r="Y133" s="79"/>
      <c r="Z133" s="79"/>
      <c r="AA133" s="79"/>
      <c r="AB133" s="79"/>
      <c r="AC133" s="79"/>
      <c r="AD133" s="79"/>
      <c r="AE133" s="83"/>
    </row>
    <row r="134" spans="1:31" x14ac:dyDescent="0.3">
      <c r="A134" s="76">
        <v>163</v>
      </c>
      <c r="B134" s="76" t="s">
        <v>30</v>
      </c>
      <c r="C134" s="77">
        <v>42131707</v>
      </c>
      <c r="D134" s="78" t="s">
        <v>54</v>
      </c>
      <c r="E134" s="76" t="s">
        <v>31</v>
      </c>
      <c r="F134" s="76">
        <v>1</v>
      </c>
      <c r="G134" s="77" t="s">
        <v>205</v>
      </c>
      <c r="H134" s="77"/>
      <c r="I134" s="74"/>
      <c r="J134" s="75"/>
      <c r="K134" s="75">
        <f t="shared" si="5"/>
        <v>0</v>
      </c>
      <c r="L134" s="75">
        <f t="shared" si="6"/>
        <v>0</v>
      </c>
      <c r="M134" s="79"/>
      <c r="N134" s="79"/>
      <c r="O134" s="79"/>
      <c r="P134" s="79"/>
      <c r="Q134" s="79"/>
      <c r="R134" s="79"/>
      <c r="S134" s="79"/>
      <c r="T134" s="79"/>
      <c r="U134" s="73"/>
      <c r="V134" s="73"/>
      <c r="W134" s="79"/>
      <c r="X134" s="79"/>
      <c r="Y134" s="79"/>
      <c r="Z134" s="79"/>
      <c r="AA134" s="79"/>
      <c r="AB134" s="79"/>
      <c r="AC134" s="79"/>
      <c r="AD134" s="79"/>
      <c r="AE134" s="83"/>
    </row>
    <row r="135" spans="1:31" x14ac:dyDescent="0.3">
      <c r="A135" s="76">
        <v>169</v>
      </c>
      <c r="B135" s="76" t="s">
        <v>30</v>
      </c>
      <c r="C135" s="77">
        <v>42131707</v>
      </c>
      <c r="D135" s="78" t="s">
        <v>55</v>
      </c>
      <c r="E135" s="76" t="s">
        <v>31</v>
      </c>
      <c r="F135" s="76">
        <v>194</v>
      </c>
      <c r="G135" s="77" t="s">
        <v>205</v>
      </c>
      <c r="H135" s="77"/>
      <c r="I135" s="74"/>
      <c r="J135" s="75"/>
      <c r="K135" s="75">
        <f t="shared" si="5"/>
        <v>0</v>
      </c>
      <c r="L135" s="75">
        <f t="shared" si="6"/>
        <v>0</v>
      </c>
      <c r="M135" s="79"/>
      <c r="N135" s="79"/>
      <c r="O135" s="79"/>
      <c r="P135" s="79"/>
      <c r="Q135" s="79"/>
      <c r="R135" s="79"/>
      <c r="S135" s="79"/>
      <c r="T135" s="79"/>
      <c r="U135" s="73"/>
      <c r="V135" s="73"/>
      <c r="W135" s="79"/>
      <c r="X135" s="79"/>
      <c r="Y135" s="79"/>
      <c r="Z135" s="79"/>
      <c r="AA135" s="79"/>
      <c r="AB135" s="79"/>
      <c r="AC135" s="79"/>
      <c r="AD135" s="79"/>
      <c r="AE135" s="83"/>
    </row>
    <row r="136" spans="1:31" ht="26.4" x14ac:dyDescent="0.3">
      <c r="A136" s="76">
        <v>170</v>
      </c>
      <c r="B136" s="76" t="s">
        <v>30</v>
      </c>
      <c r="C136" s="77">
        <v>42294402</v>
      </c>
      <c r="D136" s="78" t="s">
        <v>56</v>
      </c>
      <c r="E136" s="76" t="s">
        <v>31</v>
      </c>
      <c r="F136" s="76">
        <v>13</v>
      </c>
      <c r="G136" s="73" t="s">
        <v>203</v>
      </c>
      <c r="H136" s="77" t="s">
        <v>32</v>
      </c>
      <c r="I136" s="74">
        <v>8450000</v>
      </c>
      <c r="J136" s="75">
        <v>0</v>
      </c>
      <c r="K136" s="75">
        <f t="shared" si="5"/>
        <v>8450000</v>
      </c>
      <c r="L136" s="75">
        <f t="shared" si="6"/>
        <v>109850000</v>
      </c>
      <c r="M136" s="79" t="s">
        <v>180</v>
      </c>
      <c r="N136" s="79" t="s">
        <v>161</v>
      </c>
      <c r="O136" s="79" t="s">
        <v>162</v>
      </c>
      <c r="P136" s="79" t="s">
        <v>71</v>
      </c>
      <c r="Q136" s="79" t="s">
        <v>84</v>
      </c>
      <c r="R136" s="79" t="s">
        <v>74</v>
      </c>
      <c r="S136" s="79" t="s">
        <v>74</v>
      </c>
      <c r="T136" s="79" t="s">
        <v>74</v>
      </c>
      <c r="U136" s="73" t="s">
        <v>181</v>
      </c>
      <c r="V136" s="84">
        <v>46860</v>
      </c>
      <c r="W136" s="79"/>
      <c r="X136" s="79" t="s">
        <v>79</v>
      </c>
      <c r="Y136" s="79" t="s">
        <v>78</v>
      </c>
      <c r="Z136" s="79" t="s">
        <v>79</v>
      </c>
      <c r="AA136" s="79" t="s">
        <v>79</v>
      </c>
      <c r="AB136" s="79" t="s">
        <v>79</v>
      </c>
      <c r="AC136" s="79" t="s">
        <v>79</v>
      </c>
      <c r="AD136" s="79" t="s">
        <v>79</v>
      </c>
      <c r="AE136" s="83"/>
    </row>
    <row r="137" spans="1:31" ht="26.4" x14ac:dyDescent="0.3">
      <c r="A137" s="76">
        <v>174</v>
      </c>
      <c r="B137" s="76" t="s">
        <v>30</v>
      </c>
      <c r="C137" s="76">
        <v>42272006</v>
      </c>
      <c r="D137" s="78" t="s">
        <v>57</v>
      </c>
      <c r="E137" s="76" t="s">
        <v>31</v>
      </c>
      <c r="F137" s="76">
        <v>60</v>
      </c>
      <c r="G137" s="73" t="s">
        <v>203</v>
      </c>
      <c r="H137" s="77"/>
      <c r="I137" s="74"/>
      <c r="J137" s="75"/>
      <c r="K137" s="75">
        <f t="shared" si="5"/>
        <v>0</v>
      </c>
      <c r="L137" s="75">
        <f t="shared" si="6"/>
        <v>0</v>
      </c>
      <c r="M137" s="79"/>
      <c r="N137" s="79"/>
      <c r="O137" s="79"/>
      <c r="P137" s="79"/>
      <c r="Q137" s="79"/>
      <c r="R137" s="79"/>
      <c r="S137" s="79"/>
      <c r="T137" s="79"/>
      <c r="U137" s="73"/>
      <c r="V137" s="73"/>
      <c r="W137" s="79"/>
      <c r="X137" s="79"/>
      <c r="Y137" s="79"/>
      <c r="Z137" s="79"/>
      <c r="AA137" s="79"/>
      <c r="AB137" s="79"/>
      <c r="AC137" s="79"/>
      <c r="AD137" s="79"/>
      <c r="AE137" s="83"/>
    </row>
    <row r="138" spans="1:31" x14ac:dyDescent="0.3">
      <c r="A138" s="76">
        <v>176</v>
      </c>
      <c r="B138" s="76" t="s">
        <v>30</v>
      </c>
      <c r="C138" s="77">
        <v>42142504</v>
      </c>
      <c r="D138" s="78" t="s">
        <v>58</v>
      </c>
      <c r="E138" s="76" t="s">
        <v>31</v>
      </c>
      <c r="F138" s="76">
        <v>114</v>
      </c>
      <c r="G138" s="73" t="s">
        <v>203</v>
      </c>
      <c r="H138" s="77"/>
      <c r="I138" s="74"/>
      <c r="J138" s="75"/>
      <c r="K138" s="75">
        <f t="shared" si="5"/>
        <v>0</v>
      </c>
      <c r="L138" s="75">
        <f t="shared" si="6"/>
        <v>0</v>
      </c>
      <c r="M138" s="79"/>
      <c r="N138" s="79"/>
      <c r="O138" s="79"/>
      <c r="P138" s="79"/>
      <c r="Q138" s="79"/>
      <c r="R138" s="79"/>
      <c r="S138" s="79"/>
      <c r="T138" s="79"/>
      <c r="U138" s="73"/>
      <c r="V138" s="73"/>
      <c r="W138" s="79"/>
      <c r="X138" s="79"/>
      <c r="Y138" s="79"/>
      <c r="Z138" s="79"/>
      <c r="AA138" s="79"/>
      <c r="AB138" s="79"/>
      <c r="AC138" s="79"/>
      <c r="AD138" s="79"/>
      <c r="AE138" s="83"/>
    </row>
    <row r="139" spans="1:31" ht="26.4" x14ac:dyDescent="0.3">
      <c r="A139" s="76">
        <v>180</v>
      </c>
      <c r="B139" s="76" t="s">
        <v>30</v>
      </c>
      <c r="C139" s="76">
        <v>42272006</v>
      </c>
      <c r="D139" s="78" t="s">
        <v>59</v>
      </c>
      <c r="E139" s="76" t="s">
        <v>31</v>
      </c>
      <c r="F139" s="76">
        <v>3</v>
      </c>
      <c r="G139" s="73" t="s">
        <v>203</v>
      </c>
      <c r="H139" s="77"/>
      <c r="I139" s="74"/>
      <c r="J139" s="75"/>
      <c r="K139" s="75">
        <f t="shared" si="5"/>
        <v>0</v>
      </c>
      <c r="L139" s="75">
        <f t="shared" si="6"/>
        <v>0</v>
      </c>
      <c r="M139" s="79"/>
      <c r="N139" s="79"/>
      <c r="O139" s="79"/>
      <c r="P139" s="79"/>
      <c r="Q139" s="79"/>
      <c r="R139" s="79"/>
      <c r="S139" s="79"/>
      <c r="T139" s="79"/>
      <c r="U139" s="73"/>
      <c r="V139" s="73"/>
      <c r="W139" s="79"/>
      <c r="X139" s="79"/>
      <c r="Y139" s="79"/>
      <c r="Z139" s="79"/>
      <c r="AA139" s="79"/>
      <c r="AB139" s="79"/>
      <c r="AC139" s="79"/>
      <c r="AD139" s="79"/>
      <c r="AE139" s="83"/>
    </row>
    <row r="140" spans="1:31" ht="26.4" x14ac:dyDescent="0.3">
      <c r="A140" s="76">
        <v>181</v>
      </c>
      <c r="B140" s="76" t="s">
        <v>30</v>
      </c>
      <c r="C140" s="76">
        <v>42272006</v>
      </c>
      <c r="D140" s="78" t="s">
        <v>60</v>
      </c>
      <c r="E140" s="76" t="s">
        <v>31</v>
      </c>
      <c r="F140" s="76">
        <v>42</v>
      </c>
      <c r="G140" s="73" t="s">
        <v>203</v>
      </c>
      <c r="H140" s="77"/>
      <c r="I140" s="74"/>
      <c r="J140" s="75"/>
      <c r="K140" s="75">
        <f t="shared" si="5"/>
        <v>0</v>
      </c>
      <c r="L140" s="75">
        <f t="shared" si="6"/>
        <v>0</v>
      </c>
      <c r="M140" s="79"/>
      <c r="N140" s="79"/>
      <c r="O140" s="79"/>
      <c r="P140" s="79"/>
      <c r="Q140" s="79"/>
      <c r="R140" s="79"/>
      <c r="S140" s="79"/>
      <c r="T140" s="79"/>
      <c r="U140" s="73"/>
      <c r="V140" s="73"/>
      <c r="W140" s="79"/>
      <c r="X140" s="79"/>
      <c r="Y140" s="79"/>
      <c r="Z140" s="79"/>
      <c r="AA140" s="79"/>
      <c r="AB140" s="79"/>
      <c r="AC140" s="79"/>
      <c r="AD140" s="79"/>
      <c r="AE140" s="83"/>
    </row>
    <row r="141" spans="1:31" ht="26.4" x14ac:dyDescent="0.3">
      <c r="A141" s="76">
        <v>182</v>
      </c>
      <c r="B141" s="76" t="s">
        <v>30</v>
      </c>
      <c r="C141" s="76">
        <v>42272006</v>
      </c>
      <c r="D141" s="78" t="s">
        <v>61</v>
      </c>
      <c r="E141" s="76" t="s">
        <v>31</v>
      </c>
      <c r="F141" s="76">
        <v>60</v>
      </c>
      <c r="G141" s="73" t="s">
        <v>203</v>
      </c>
      <c r="H141" s="77"/>
      <c r="I141" s="74"/>
      <c r="J141" s="75"/>
      <c r="K141" s="75">
        <f t="shared" si="5"/>
        <v>0</v>
      </c>
      <c r="L141" s="75">
        <f t="shared" si="6"/>
        <v>0</v>
      </c>
      <c r="M141" s="79"/>
      <c r="N141" s="79"/>
      <c r="O141" s="79"/>
      <c r="P141" s="79"/>
      <c r="Q141" s="79"/>
      <c r="R141" s="79"/>
      <c r="S141" s="79"/>
      <c r="T141" s="79"/>
      <c r="U141" s="73"/>
      <c r="V141" s="73"/>
      <c r="W141" s="79"/>
      <c r="X141" s="79"/>
      <c r="Y141" s="79"/>
      <c r="Z141" s="79"/>
      <c r="AA141" s="79"/>
      <c r="AB141" s="79"/>
      <c r="AC141" s="79"/>
      <c r="AD141" s="79"/>
      <c r="AE141" s="83"/>
    </row>
    <row r="142" spans="1:31" ht="26.4" x14ac:dyDescent="0.3">
      <c r="A142" s="76">
        <v>183</v>
      </c>
      <c r="B142" s="76" t="s">
        <v>30</v>
      </c>
      <c r="C142" s="77">
        <v>42296002</v>
      </c>
      <c r="D142" s="78" t="s">
        <v>62</v>
      </c>
      <c r="E142" s="76" t="s">
        <v>31</v>
      </c>
      <c r="F142" s="76">
        <v>9</v>
      </c>
      <c r="G142" s="73" t="s">
        <v>203</v>
      </c>
      <c r="H142" s="77"/>
      <c r="I142" s="74"/>
      <c r="J142" s="75"/>
      <c r="K142" s="75">
        <f t="shared" si="5"/>
        <v>0</v>
      </c>
      <c r="L142" s="75">
        <f t="shared" si="6"/>
        <v>0</v>
      </c>
      <c r="M142" s="79"/>
      <c r="N142" s="79"/>
      <c r="O142" s="79"/>
      <c r="P142" s="79"/>
      <c r="Q142" s="79"/>
      <c r="R142" s="79"/>
      <c r="S142" s="79"/>
      <c r="T142" s="79"/>
      <c r="U142" s="73"/>
      <c r="V142" s="73"/>
      <c r="W142" s="79"/>
      <c r="X142" s="79"/>
      <c r="Y142" s="79"/>
      <c r="Z142" s="79"/>
      <c r="AA142" s="79"/>
      <c r="AB142" s="79"/>
      <c r="AC142" s="79"/>
      <c r="AD142" s="79"/>
      <c r="AE142" s="83"/>
    </row>
    <row r="143" spans="1:31" x14ac:dyDescent="0.3">
      <c r="A143" s="76">
        <v>193</v>
      </c>
      <c r="B143" s="76" t="s">
        <v>30</v>
      </c>
      <c r="C143" s="77">
        <v>42296002</v>
      </c>
      <c r="D143" s="78" t="s">
        <v>63</v>
      </c>
      <c r="E143" s="76" t="s">
        <v>31</v>
      </c>
      <c r="F143" s="76">
        <v>65</v>
      </c>
      <c r="G143" s="73" t="s">
        <v>203</v>
      </c>
      <c r="H143" s="77"/>
      <c r="I143" s="74"/>
      <c r="J143" s="75"/>
      <c r="K143" s="75">
        <f t="shared" si="5"/>
        <v>0</v>
      </c>
      <c r="L143" s="75">
        <f t="shared" si="6"/>
        <v>0</v>
      </c>
      <c r="M143" s="79"/>
      <c r="N143" s="79"/>
      <c r="O143" s="79"/>
      <c r="P143" s="79"/>
      <c r="Q143" s="79"/>
      <c r="R143" s="79"/>
      <c r="S143" s="79"/>
      <c r="T143" s="79"/>
      <c r="U143" s="73"/>
      <c r="V143" s="73"/>
      <c r="W143" s="79"/>
      <c r="X143" s="79"/>
      <c r="Y143" s="79"/>
      <c r="Z143" s="79"/>
      <c r="AA143" s="79"/>
      <c r="AB143" s="79"/>
      <c r="AC143" s="79"/>
      <c r="AD143" s="79"/>
      <c r="AE143" s="83"/>
    </row>
    <row r="144" spans="1:31" ht="39.6" x14ac:dyDescent="0.3">
      <c r="A144" s="76">
        <v>194</v>
      </c>
      <c r="B144" s="76" t="s">
        <v>30</v>
      </c>
      <c r="C144" s="76">
        <v>42203405</v>
      </c>
      <c r="D144" s="78" t="s">
        <v>64</v>
      </c>
      <c r="E144" s="76" t="s">
        <v>31</v>
      </c>
      <c r="F144" s="76">
        <v>30</v>
      </c>
      <c r="G144" s="73" t="s">
        <v>203</v>
      </c>
      <c r="H144" s="77"/>
      <c r="I144" s="74">
        <v>428000</v>
      </c>
      <c r="J144" s="75">
        <v>0</v>
      </c>
      <c r="K144" s="75">
        <f t="shared" si="5"/>
        <v>428000</v>
      </c>
      <c r="L144" s="75">
        <f t="shared" si="6"/>
        <v>12840000</v>
      </c>
      <c r="M144" s="79" t="s">
        <v>182</v>
      </c>
      <c r="N144" s="79" t="s">
        <v>161</v>
      </c>
      <c r="O144" s="79" t="s">
        <v>183</v>
      </c>
      <c r="P144" s="79" t="s">
        <v>71</v>
      </c>
      <c r="Q144" s="79" t="s">
        <v>84</v>
      </c>
      <c r="R144" s="79" t="s">
        <v>74</v>
      </c>
      <c r="S144" s="79" t="s">
        <v>74</v>
      </c>
      <c r="T144" s="79" t="s">
        <v>74</v>
      </c>
      <c r="U144" s="73" t="s">
        <v>184</v>
      </c>
      <c r="V144" s="80">
        <v>45645</v>
      </c>
      <c r="W144" s="79"/>
      <c r="X144" s="79" t="s">
        <v>79</v>
      </c>
      <c r="Y144" s="79" t="s">
        <v>78</v>
      </c>
      <c r="Z144" s="79" t="s">
        <v>79</v>
      </c>
      <c r="AA144" s="79" t="s">
        <v>79</v>
      </c>
      <c r="AB144" s="79" t="s">
        <v>79</v>
      </c>
      <c r="AC144" s="79" t="s">
        <v>79</v>
      </c>
      <c r="AD144" s="79" t="s">
        <v>79</v>
      </c>
      <c r="AE144" s="83"/>
    </row>
    <row r="145" spans="1:31" ht="39.6" x14ac:dyDescent="0.3">
      <c r="A145" s="76">
        <v>195</v>
      </c>
      <c r="B145" s="76" t="s">
        <v>30</v>
      </c>
      <c r="C145" s="76">
        <v>42203405</v>
      </c>
      <c r="D145" s="78" t="s">
        <v>65</v>
      </c>
      <c r="E145" s="76" t="s">
        <v>31</v>
      </c>
      <c r="F145" s="76">
        <v>30</v>
      </c>
      <c r="G145" s="73" t="s">
        <v>203</v>
      </c>
      <c r="H145" s="77"/>
      <c r="I145" s="74"/>
      <c r="J145" s="75"/>
      <c r="K145" s="75">
        <f t="shared" si="5"/>
        <v>0</v>
      </c>
      <c r="L145" s="75">
        <f t="shared" si="6"/>
        <v>0</v>
      </c>
      <c r="M145" s="79"/>
      <c r="N145" s="79"/>
      <c r="O145" s="79"/>
      <c r="P145" s="79"/>
      <c r="Q145" s="79"/>
      <c r="R145" s="79"/>
      <c r="S145" s="79"/>
      <c r="T145" s="79"/>
      <c r="U145" s="73"/>
      <c r="V145" s="73"/>
      <c r="W145" s="79"/>
      <c r="X145" s="79"/>
      <c r="Y145" s="79"/>
      <c r="Z145" s="79"/>
      <c r="AA145" s="79"/>
      <c r="AB145" s="79"/>
      <c r="AC145" s="79"/>
      <c r="AD145" s="79"/>
      <c r="AE145" s="83"/>
    </row>
    <row r="146" spans="1:31" ht="39.6" x14ac:dyDescent="0.3">
      <c r="A146" s="76">
        <v>196</v>
      </c>
      <c r="B146" s="76" t="s">
        <v>30</v>
      </c>
      <c r="C146" s="76">
        <v>42203405</v>
      </c>
      <c r="D146" s="78" t="s">
        <v>66</v>
      </c>
      <c r="E146" s="76" t="s">
        <v>31</v>
      </c>
      <c r="F146" s="76">
        <v>25</v>
      </c>
      <c r="G146" s="73" t="s">
        <v>203</v>
      </c>
      <c r="H146" s="77"/>
      <c r="I146" s="74">
        <v>428000</v>
      </c>
      <c r="J146" s="75">
        <v>0</v>
      </c>
      <c r="K146" s="75">
        <f t="shared" si="5"/>
        <v>428000</v>
      </c>
      <c r="L146" s="75">
        <f t="shared" si="6"/>
        <v>10700000</v>
      </c>
      <c r="M146" s="79" t="s">
        <v>185</v>
      </c>
      <c r="N146" s="79" t="s">
        <v>161</v>
      </c>
      <c r="O146" s="79" t="s">
        <v>183</v>
      </c>
      <c r="P146" s="79" t="s">
        <v>71</v>
      </c>
      <c r="Q146" s="79" t="s">
        <v>84</v>
      </c>
      <c r="R146" s="79" t="s">
        <v>74</v>
      </c>
      <c r="S146" s="79" t="s">
        <v>74</v>
      </c>
      <c r="T146" s="79" t="s">
        <v>74</v>
      </c>
      <c r="U146" s="73" t="s">
        <v>184</v>
      </c>
      <c r="V146" s="80">
        <v>45645</v>
      </c>
      <c r="W146" s="79"/>
      <c r="X146" s="79" t="s">
        <v>79</v>
      </c>
      <c r="Y146" s="79" t="s">
        <v>78</v>
      </c>
      <c r="Z146" s="79" t="s">
        <v>79</v>
      </c>
      <c r="AA146" s="79" t="s">
        <v>79</v>
      </c>
      <c r="AB146" s="79" t="s">
        <v>79</v>
      </c>
      <c r="AC146" s="79" t="s">
        <v>79</v>
      </c>
      <c r="AD146" s="79" t="s">
        <v>79</v>
      </c>
      <c r="AE146" s="81"/>
    </row>
    <row r="147" spans="1:31" x14ac:dyDescent="0.3">
      <c r="A147" s="76">
        <v>197</v>
      </c>
      <c r="B147" s="76" t="s">
        <v>30</v>
      </c>
      <c r="C147" s="76">
        <v>42201840</v>
      </c>
      <c r="D147" s="78" t="s">
        <v>67</v>
      </c>
      <c r="E147" s="76" t="s">
        <v>31</v>
      </c>
      <c r="F147" s="76">
        <v>50</v>
      </c>
      <c r="G147" s="73" t="s">
        <v>203</v>
      </c>
      <c r="H147" s="77"/>
      <c r="I147" s="74"/>
      <c r="J147" s="75"/>
      <c r="K147" s="75">
        <f t="shared" si="5"/>
        <v>0</v>
      </c>
      <c r="L147" s="75">
        <f t="shared" si="6"/>
        <v>0</v>
      </c>
      <c r="M147" s="79"/>
      <c r="N147" s="79"/>
      <c r="O147" s="79"/>
      <c r="P147" s="79"/>
      <c r="Q147" s="79"/>
      <c r="R147" s="79"/>
      <c r="S147" s="79"/>
      <c r="T147" s="79"/>
      <c r="U147" s="73"/>
      <c r="V147" s="73"/>
      <c r="W147" s="79"/>
      <c r="X147" s="79"/>
      <c r="Y147" s="79"/>
      <c r="Z147" s="79"/>
      <c r="AA147" s="79"/>
      <c r="AB147" s="79"/>
      <c r="AC147" s="79"/>
      <c r="AD147" s="79"/>
      <c r="AE147" s="83"/>
    </row>
    <row r="148" spans="1:31" x14ac:dyDescent="0.3">
      <c r="A148" s="113"/>
      <c r="B148" s="113"/>
      <c r="C148" s="113"/>
      <c r="D148" s="114"/>
      <c r="E148" s="113"/>
      <c r="F148" s="113"/>
      <c r="G148" s="115"/>
      <c r="H148" s="116"/>
      <c r="I148" s="117"/>
      <c r="J148" s="117"/>
      <c r="K148" s="117"/>
      <c r="L148" s="117"/>
      <c r="M148" s="118"/>
      <c r="N148" s="118"/>
      <c r="O148" s="118"/>
      <c r="P148" s="118"/>
      <c r="Q148" s="118"/>
      <c r="R148" s="118"/>
      <c r="S148" s="118"/>
      <c r="T148" s="118"/>
      <c r="U148" s="115"/>
      <c r="V148" s="115"/>
      <c r="W148" s="118"/>
      <c r="X148" s="118"/>
      <c r="Y148" s="118"/>
      <c r="Z148" s="118"/>
      <c r="AA148" s="118"/>
      <c r="AB148" s="118"/>
      <c r="AC148" s="118"/>
      <c r="AD148" s="118"/>
      <c r="AE148" s="119"/>
    </row>
    <row r="149" spans="1:31" x14ac:dyDescent="0.3">
      <c r="A149" s="113"/>
      <c r="B149" s="113"/>
      <c r="C149" s="113"/>
      <c r="D149" s="114"/>
      <c r="E149" s="113"/>
      <c r="F149" s="113"/>
      <c r="G149" s="115"/>
      <c r="H149" s="116"/>
      <c r="I149" s="117"/>
      <c r="J149" s="117"/>
      <c r="K149" s="117"/>
      <c r="L149" s="117"/>
      <c r="M149" s="118"/>
      <c r="N149" s="118"/>
      <c r="O149" s="118"/>
      <c r="P149" s="118"/>
      <c r="Q149" s="118"/>
      <c r="R149" s="118"/>
      <c r="S149" s="118"/>
      <c r="T149" s="118"/>
      <c r="U149" s="115"/>
      <c r="V149" s="115"/>
      <c r="W149" s="118"/>
      <c r="X149" s="118"/>
      <c r="Y149" s="118"/>
      <c r="Z149" s="118"/>
      <c r="AA149" s="118"/>
      <c r="AB149" s="118"/>
      <c r="AC149" s="118"/>
      <c r="AD149" s="118"/>
      <c r="AE149" s="119"/>
    </row>
    <row r="150" spans="1:31" x14ac:dyDescent="0.3">
      <c r="A150" s="113"/>
      <c r="B150" s="113"/>
      <c r="C150" s="113"/>
      <c r="D150" s="114"/>
      <c r="E150" s="113"/>
      <c r="F150" s="113"/>
      <c r="G150" s="115"/>
      <c r="H150" s="116"/>
      <c r="I150" s="117"/>
      <c r="J150" s="117"/>
      <c r="K150" s="117"/>
      <c r="L150" s="117"/>
      <c r="M150" s="118"/>
      <c r="N150" s="118"/>
      <c r="O150" s="118"/>
      <c r="P150" s="118"/>
      <c r="Q150" s="118"/>
      <c r="R150" s="118"/>
      <c r="S150" s="118"/>
      <c r="T150" s="118"/>
      <c r="U150" s="115"/>
      <c r="V150" s="115"/>
      <c r="W150" s="118"/>
      <c r="X150" s="118"/>
      <c r="Y150" s="118"/>
      <c r="Z150" s="118"/>
      <c r="AA150" s="118"/>
      <c r="AB150" s="118"/>
      <c r="AC150" s="118"/>
      <c r="AD150" s="118"/>
      <c r="AE150" s="119"/>
    </row>
    <row r="151" spans="1:31" x14ac:dyDescent="0.3">
      <c r="A151" s="113"/>
      <c r="B151" s="113"/>
      <c r="C151" s="113"/>
      <c r="D151" s="114"/>
      <c r="E151" s="113"/>
      <c r="F151" s="113"/>
      <c r="G151" s="115"/>
      <c r="H151" s="116"/>
      <c r="I151" s="117"/>
      <c r="J151" s="117"/>
      <c r="K151" s="117"/>
      <c r="L151" s="117"/>
      <c r="M151" s="118"/>
      <c r="N151" s="118"/>
      <c r="O151" s="118"/>
      <c r="P151" s="118"/>
      <c r="Q151" s="118"/>
      <c r="R151" s="118"/>
      <c r="S151" s="118"/>
      <c r="T151" s="118"/>
      <c r="U151" s="115"/>
      <c r="V151" s="115"/>
      <c r="W151" s="118"/>
      <c r="X151" s="118"/>
      <c r="Y151" s="118"/>
      <c r="Z151" s="118"/>
      <c r="AA151" s="118"/>
      <c r="AB151" s="118"/>
      <c r="AC151" s="118"/>
      <c r="AD151" s="118"/>
      <c r="AE151" s="119"/>
    </row>
    <row r="157" spans="1:31" x14ac:dyDescent="0.3">
      <c r="A157" s="82" t="s">
        <v>209</v>
      </c>
      <c r="G157" s="82" t="s">
        <v>210</v>
      </c>
      <c r="R157" s="82" t="s">
        <v>209</v>
      </c>
      <c r="X157" s="82" t="s">
        <v>210</v>
      </c>
    </row>
    <row r="158" spans="1:31" x14ac:dyDescent="0.3">
      <c r="A158" s="82" t="s">
        <v>211</v>
      </c>
      <c r="G158" s="82" t="s">
        <v>211</v>
      </c>
      <c r="R158" s="82" t="s">
        <v>211</v>
      </c>
      <c r="X158" s="82" t="s">
        <v>211</v>
      </c>
    </row>
    <row r="159" spans="1:31" x14ac:dyDescent="0.3">
      <c r="A159" s="82" t="s">
        <v>212</v>
      </c>
      <c r="G159" s="82" t="s">
        <v>213</v>
      </c>
      <c r="R159" s="82" t="s">
        <v>212</v>
      </c>
      <c r="X159" s="82" t="s">
        <v>213</v>
      </c>
    </row>
  </sheetData>
  <mergeCells count="3">
    <mergeCell ref="A1:C2"/>
    <mergeCell ref="D1:H1"/>
    <mergeCell ref="D2:H2"/>
  </mergeCells>
  <pageMargins left="0.31496062992125984" right="0.31496062992125984" top="0.31496062992125984" bottom="0.31496062992125984" header="0" footer="0"/>
  <pageSetup scale="65" fitToHeight="0" orientation="landscape" r:id="rId1"/>
  <headerFooter>
    <oddFooter>Página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G113"/>
  <sheetViews>
    <sheetView topLeftCell="W1" workbookViewId="0">
      <selection activeCell="Y7" sqref="Y7"/>
    </sheetView>
  </sheetViews>
  <sheetFormatPr baseColWidth="10" defaultColWidth="11.44140625" defaultRowHeight="13.8" x14ac:dyDescent="0.3"/>
  <cols>
    <col min="1" max="1" width="6.33203125" style="6" customWidth="1"/>
    <col min="2" max="2" width="14.44140625" style="6" customWidth="1"/>
    <col min="3" max="3" width="8.88671875" style="6" customWidth="1"/>
    <col min="4" max="4" width="28.109375" style="6" customWidth="1"/>
    <col min="5" max="5" width="8.6640625" style="6" customWidth="1"/>
    <col min="6" max="6" width="12.44140625" style="6" customWidth="1"/>
    <col min="7" max="7" width="21.6640625" style="6" customWidth="1"/>
    <col min="8" max="8" width="12.44140625" style="6" customWidth="1"/>
    <col min="9" max="9" width="12.33203125" style="67" customWidth="1"/>
    <col min="10" max="10" width="9.44140625" style="67" customWidth="1"/>
    <col min="11" max="12" width="10.5546875" style="67" customWidth="1"/>
    <col min="13" max="13" width="11.44140625" style="5" customWidth="1"/>
    <col min="14" max="30" width="11.44140625" style="6" customWidth="1"/>
    <col min="31" max="31" width="12.88671875" style="6" customWidth="1"/>
    <col min="32" max="32" width="13" style="6" customWidth="1"/>
    <col min="33" max="108" width="11.44140625" style="6" customWidth="1"/>
    <col min="109" max="109" width="13.88671875" style="6" bestFit="1" customWidth="1"/>
    <col min="110" max="110" width="11.33203125" style="6" bestFit="1" customWidth="1"/>
    <col min="111" max="16384" width="11.44140625" style="6"/>
  </cols>
  <sheetData>
    <row r="1" spans="1:111" ht="29.25" customHeight="1" x14ac:dyDescent="0.3">
      <c r="A1" s="129"/>
      <c r="B1" s="129"/>
      <c r="C1" s="129"/>
      <c r="D1" s="131" t="s">
        <v>0</v>
      </c>
      <c r="E1" s="131"/>
      <c r="F1" s="131"/>
      <c r="G1" s="131"/>
      <c r="H1" s="131"/>
      <c r="I1" s="4"/>
      <c r="J1" s="4"/>
      <c r="K1" s="4"/>
      <c r="L1" s="4"/>
      <c r="CW1" s="6" t="s">
        <v>193</v>
      </c>
      <c r="CX1" s="6" t="s">
        <v>194</v>
      </c>
      <c r="CY1" s="6" t="s">
        <v>195</v>
      </c>
      <c r="CZ1" s="6" t="s">
        <v>196</v>
      </c>
      <c r="DA1" s="6" t="s">
        <v>197</v>
      </c>
      <c r="DB1" s="6" t="s">
        <v>198</v>
      </c>
    </row>
    <row r="2" spans="1:111" ht="51.75" customHeight="1" x14ac:dyDescent="0.3">
      <c r="A2" s="130"/>
      <c r="B2" s="130"/>
      <c r="C2" s="130"/>
      <c r="D2" s="132" t="s">
        <v>207</v>
      </c>
      <c r="E2" s="132"/>
      <c r="F2" s="132"/>
      <c r="G2" s="132"/>
      <c r="H2" s="132"/>
      <c r="I2" s="133" t="s">
        <v>76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5"/>
      <c r="AF2" s="136" t="s">
        <v>128</v>
      </c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8"/>
      <c r="BC2" s="7" t="s">
        <v>159</v>
      </c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127" t="s">
        <v>186</v>
      </c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9" t="s">
        <v>192</v>
      </c>
      <c r="CX2" s="10"/>
      <c r="CY2" s="10"/>
      <c r="CZ2" s="11"/>
      <c r="DA2" s="9" t="s">
        <v>191</v>
      </c>
      <c r="DB2" s="10"/>
      <c r="DC2" s="10"/>
      <c r="DD2" s="11"/>
    </row>
    <row r="3" spans="1:111" ht="73.5" customHeight="1" x14ac:dyDescent="0.3">
      <c r="A3" s="12" t="s">
        <v>33</v>
      </c>
      <c r="B3" s="12" t="s">
        <v>201</v>
      </c>
      <c r="C3" s="12" t="s">
        <v>1</v>
      </c>
      <c r="D3" s="12" t="s">
        <v>2</v>
      </c>
      <c r="E3" s="12" t="s">
        <v>3</v>
      </c>
      <c r="F3" s="13" t="s">
        <v>4</v>
      </c>
      <c r="G3" s="12" t="s">
        <v>5</v>
      </c>
      <c r="H3" s="12" t="s">
        <v>6</v>
      </c>
      <c r="I3" s="14" t="s">
        <v>7</v>
      </c>
      <c r="J3" s="15" t="s">
        <v>8</v>
      </c>
      <c r="K3" s="15" t="s">
        <v>9</v>
      </c>
      <c r="L3" s="15" t="s">
        <v>10</v>
      </c>
      <c r="M3" s="16" t="s">
        <v>11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18" t="s">
        <v>26</v>
      </c>
      <c r="AC3" s="18" t="s">
        <v>27</v>
      </c>
      <c r="AD3" s="19" t="s">
        <v>28</v>
      </c>
      <c r="AE3" s="19" t="s">
        <v>29</v>
      </c>
      <c r="AF3" s="20" t="s">
        <v>7</v>
      </c>
      <c r="AG3" s="20" t="s">
        <v>8</v>
      </c>
      <c r="AH3" s="20" t="s">
        <v>9</v>
      </c>
      <c r="AI3" s="20" t="s">
        <v>10</v>
      </c>
      <c r="AJ3" s="21" t="s">
        <v>11</v>
      </c>
      <c r="AK3" s="22" t="s">
        <v>12</v>
      </c>
      <c r="AL3" s="22" t="s">
        <v>13</v>
      </c>
      <c r="AM3" s="22" t="s">
        <v>14</v>
      </c>
      <c r="AN3" s="22" t="s">
        <v>15</v>
      </c>
      <c r="AO3" s="22" t="s">
        <v>16</v>
      </c>
      <c r="AP3" s="22" t="s">
        <v>17</v>
      </c>
      <c r="AQ3" s="22" t="s">
        <v>18</v>
      </c>
      <c r="AR3" s="22" t="s">
        <v>19</v>
      </c>
      <c r="AS3" s="22" t="s">
        <v>20</v>
      </c>
      <c r="AT3" s="22" t="s">
        <v>21</v>
      </c>
      <c r="AU3" s="18" t="s">
        <v>22</v>
      </c>
      <c r="AV3" s="18" t="s">
        <v>23</v>
      </c>
      <c r="AW3" s="18" t="s">
        <v>24</v>
      </c>
      <c r="AX3" s="18" t="s">
        <v>25</v>
      </c>
      <c r="AY3" s="18" t="s">
        <v>26</v>
      </c>
      <c r="AZ3" s="18" t="s">
        <v>27</v>
      </c>
      <c r="BA3" s="19" t="s">
        <v>28</v>
      </c>
      <c r="BB3" s="19" t="s">
        <v>29</v>
      </c>
      <c r="BC3" s="14" t="s">
        <v>7</v>
      </c>
      <c r="BD3" s="15" t="s">
        <v>8</v>
      </c>
      <c r="BE3" s="15" t="s">
        <v>9</v>
      </c>
      <c r="BF3" s="15" t="s">
        <v>10</v>
      </c>
      <c r="BG3" s="16"/>
      <c r="BH3" s="17" t="s">
        <v>12</v>
      </c>
      <c r="BI3" s="17" t="s">
        <v>13</v>
      </c>
      <c r="BJ3" s="17" t="s">
        <v>14</v>
      </c>
      <c r="BK3" s="17" t="s">
        <v>15</v>
      </c>
      <c r="BL3" s="17" t="s">
        <v>16</v>
      </c>
      <c r="BM3" s="17" t="s">
        <v>17</v>
      </c>
      <c r="BN3" s="17" t="s">
        <v>18</v>
      </c>
      <c r="BO3" s="17" t="s">
        <v>19</v>
      </c>
      <c r="BP3" s="23" t="s">
        <v>20</v>
      </c>
      <c r="BQ3" s="17" t="s">
        <v>21</v>
      </c>
      <c r="BR3" s="18" t="s">
        <v>22</v>
      </c>
      <c r="BS3" s="18" t="s">
        <v>23</v>
      </c>
      <c r="BT3" s="18" t="s">
        <v>24</v>
      </c>
      <c r="BU3" s="18" t="s">
        <v>25</v>
      </c>
      <c r="BV3" s="18" t="s">
        <v>26</v>
      </c>
      <c r="BW3" s="18" t="s">
        <v>27</v>
      </c>
      <c r="BX3" s="19" t="s">
        <v>28</v>
      </c>
      <c r="BY3" s="19" t="s">
        <v>29</v>
      </c>
      <c r="BZ3" s="14" t="s">
        <v>7</v>
      </c>
      <c r="CA3" s="15" t="s">
        <v>8</v>
      </c>
      <c r="CB3" s="15" t="s">
        <v>9</v>
      </c>
      <c r="CC3" s="15" t="s">
        <v>10</v>
      </c>
      <c r="CD3" s="16" t="s">
        <v>11</v>
      </c>
      <c r="CE3" s="17" t="s">
        <v>12</v>
      </c>
      <c r="CF3" s="17" t="s">
        <v>13</v>
      </c>
      <c r="CG3" s="17" t="s">
        <v>14</v>
      </c>
      <c r="CH3" s="17" t="s">
        <v>15</v>
      </c>
      <c r="CI3" s="17" t="s">
        <v>16</v>
      </c>
      <c r="CJ3" s="17" t="s">
        <v>17</v>
      </c>
      <c r="CK3" s="17" t="s">
        <v>18</v>
      </c>
      <c r="CL3" s="17" t="s">
        <v>19</v>
      </c>
      <c r="CM3" s="17" t="s">
        <v>20</v>
      </c>
      <c r="CN3" s="17" t="s">
        <v>21</v>
      </c>
      <c r="CO3" s="18" t="s">
        <v>22</v>
      </c>
      <c r="CP3" s="18" t="s">
        <v>23</v>
      </c>
      <c r="CQ3" s="18" t="s">
        <v>24</v>
      </c>
      <c r="CR3" s="18" t="s">
        <v>25</v>
      </c>
      <c r="CS3" s="18" t="s">
        <v>26</v>
      </c>
      <c r="CT3" s="18" t="s">
        <v>27</v>
      </c>
      <c r="CU3" s="19" t="s">
        <v>28</v>
      </c>
      <c r="CV3" s="19" t="s">
        <v>29</v>
      </c>
      <c r="CW3" s="24" t="s">
        <v>187</v>
      </c>
      <c r="CX3" s="24" t="s">
        <v>188</v>
      </c>
      <c r="CY3" s="24" t="s">
        <v>189</v>
      </c>
      <c r="CZ3" s="24" t="s">
        <v>190</v>
      </c>
      <c r="DA3" s="25" t="s">
        <v>187</v>
      </c>
      <c r="DB3" s="25" t="s">
        <v>188</v>
      </c>
      <c r="DC3" s="25" t="s">
        <v>189</v>
      </c>
      <c r="DD3" s="26" t="s">
        <v>190</v>
      </c>
      <c r="DE3" s="27" t="s">
        <v>199</v>
      </c>
      <c r="DF3" s="28" t="s">
        <v>200</v>
      </c>
      <c r="DG3" s="28" t="s">
        <v>206</v>
      </c>
    </row>
    <row r="4" spans="1:111" s="49" customFormat="1" ht="27.6" x14ac:dyDescent="0.3">
      <c r="A4" s="29">
        <v>2</v>
      </c>
      <c r="B4" s="29" t="s">
        <v>30</v>
      </c>
      <c r="C4" s="29">
        <v>42203502</v>
      </c>
      <c r="D4" s="30" t="s">
        <v>34</v>
      </c>
      <c r="E4" s="29" t="s">
        <v>31</v>
      </c>
      <c r="F4" s="29">
        <v>12</v>
      </c>
      <c r="G4" s="31" t="s">
        <v>203</v>
      </c>
      <c r="H4" s="32"/>
      <c r="I4" s="33"/>
      <c r="J4" s="34"/>
      <c r="K4" s="34">
        <f t="shared" ref="K4:K37" si="0">+I4+J4</f>
        <v>0</v>
      </c>
      <c r="L4" s="34">
        <f>K4*F4</f>
        <v>0</v>
      </c>
      <c r="M4" s="35"/>
      <c r="N4" s="35"/>
      <c r="O4" s="35"/>
      <c r="P4" s="35"/>
      <c r="Q4" s="35"/>
      <c r="R4" s="35"/>
      <c r="S4" s="35"/>
      <c r="T4" s="35"/>
      <c r="U4" s="36"/>
      <c r="V4" s="37"/>
      <c r="W4" s="35"/>
      <c r="X4" s="35"/>
      <c r="Y4" s="35"/>
      <c r="Z4" s="35"/>
      <c r="AA4" s="35"/>
      <c r="AB4" s="35"/>
      <c r="AC4" s="35"/>
      <c r="AD4" s="35"/>
      <c r="AE4" s="38"/>
      <c r="AF4" s="39">
        <v>1300000</v>
      </c>
      <c r="AG4" s="40">
        <v>0.19</v>
      </c>
      <c r="AH4" s="40">
        <f t="shared" ref="AH4:AH37" si="1">+AF4+AG4</f>
        <v>1300000.19</v>
      </c>
      <c r="AI4" s="40">
        <f>AH4*F4</f>
        <v>15600002.279999999</v>
      </c>
      <c r="AJ4" s="41" t="s">
        <v>80</v>
      </c>
      <c r="AK4" s="41" t="s">
        <v>81</v>
      </c>
      <c r="AL4" s="41" t="s">
        <v>82</v>
      </c>
      <c r="AM4" s="41" t="s">
        <v>83</v>
      </c>
      <c r="AN4" s="41" t="s">
        <v>84</v>
      </c>
      <c r="AO4" s="41" t="s">
        <v>85</v>
      </c>
      <c r="AP4" s="41" t="s">
        <v>85</v>
      </c>
      <c r="AQ4" s="41" t="s">
        <v>86</v>
      </c>
      <c r="AR4" s="31" t="s">
        <v>87</v>
      </c>
      <c r="AS4" s="42">
        <v>45621</v>
      </c>
      <c r="AT4" s="41"/>
      <c r="AU4" s="41" t="s">
        <v>78</v>
      </c>
      <c r="AV4" s="41" t="s">
        <v>78</v>
      </c>
      <c r="AW4" s="41" t="s">
        <v>79</v>
      </c>
      <c r="AX4" s="41" t="s">
        <v>79</v>
      </c>
      <c r="AY4" s="41" t="s">
        <v>79</v>
      </c>
      <c r="AZ4" s="41" t="s">
        <v>79</v>
      </c>
      <c r="BA4" s="41" t="s">
        <v>79</v>
      </c>
      <c r="BB4" s="43"/>
      <c r="BC4" s="44"/>
      <c r="BD4" s="40"/>
      <c r="BE4" s="40">
        <f t="shared" ref="BE4:BE36" si="2">+BC4+BD4</f>
        <v>0</v>
      </c>
      <c r="BF4" s="40">
        <f>BE4*F4</f>
        <v>0</v>
      </c>
      <c r="BG4" s="41"/>
      <c r="BH4" s="41"/>
      <c r="BI4" s="41"/>
      <c r="BJ4" s="41"/>
      <c r="BK4" s="41"/>
      <c r="BL4" s="41"/>
      <c r="BM4" s="41"/>
      <c r="BN4" s="41"/>
      <c r="BO4" s="31"/>
      <c r="BP4" s="42"/>
      <c r="BQ4" s="41"/>
      <c r="BR4" s="41"/>
      <c r="BS4" s="41"/>
      <c r="BT4" s="41"/>
      <c r="BU4" s="41"/>
      <c r="BV4" s="41"/>
      <c r="BW4" s="41"/>
      <c r="BX4" s="41"/>
      <c r="BY4" s="43"/>
      <c r="BZ4" s="44">
        <v>600000</v>
      </c>
      <c r="CA4" s="40">
        <v>0</v>
      </c>
      <c r="CB4" s="40">
        <f t="shared" ref="CB4:CB37" si="3">+BZ4+CA4</f>
        <v>600000</v>
      </c>
      <c r="CC4" s="40">
        <f>CB4*F4</f>
        <v>7200000</v>
      </c>
      <c r="CD4" s="41" t="s">
        <v>160</v>
      </c>
      <c r="CE4" s="41" t="s">
        <v>161</v>
      </c>
      <c r="CF4" s="41" t="s">
        <v>162</v>
      </c>
      <c r="CG4" s="41" t="s">
        <v>71</v>
      </c>
      <c r="CH4" s="41" t="s">
        <v>132</v>
      </c>
      <c r="CI4" s="41" t="s">
        <v>74</v>
      </c>
      <c r="CJ4" s="41" t="s">
        <v>74</v>
      </c>
      <c r="CK4" s="41" t="s">
        <v>74</v>
      </c>
      <c r="CL4" s="6" t="s">
        <v>163</v>
      </c>
      <c r="CM4" s="45">
        <v>46952</v>
      </c>
      <c r="CN4" s="41"/>
      <c r="CO4" s="41" t="s">
        <v>79</v>
      </c>
      <c r="CP4" s="41" t="s">
        <v>78</v>
      </c>
      <c r="CQ4" s="41" t="s">
        <v>79</v>
      </c>
      <c r="CR4" s="41" t="s">
        <v>79</v>
      </c>
      <c r="CS4" s="41" t="s">
        <v>79</v>
      </c>
      <c r="CT4" s="41" t="s">
        <v>79</v>
      </c>
      <c r="CU4" s="41" t="s">
        <v>79</v>
      </c>
      <c r="CV4" s="43"/>
      <c r="CW4" s="46">
        <f>AD4</f>
        <v>0</v>
      </c>
      <c r="CX4" s="46" t="str">
        <f>BA4</f>
        <v>Cumple</v>
      </c>
      <c r="CY4" s="46">
        <f>BX4</f>
        <v>0</v>
      </c>
      <c r="CZ4" s="46" t="str">
        <f>CU4</f>
        <v>Cumple</v>
      </c>
      <c r="DA4" s="47"/>
      <c r="DB4" s="47">
        <f>AH4</f>
        <v>1300000.19</v>
      </c>
      <c r="DC4" s="47"/>
      <c r="DD4" s="47">
        <f>CB4</f>
        <v>600000</v>
      </c>
      <c r="DE4" s="47">
        <f>MIN(DA4:DD4)</f>
        <v>600000</v>
      </c>
      <c r="DF4" s="48" t="str">
        <f>INDEX($DA$3:$DD$3,MATCH(MIN(DA4:DD4),DA4:DD4,0))</f>
        <v xml:space="preserve">MEDTRONIC </v>
      </c>
      <c r="DG4" s="47">
        <f>CC4</f>
        <v>7200000</v>
      </c>
    </row>
    <row r="5" spans="1:111" ht="12.75" x14ac:dyDescent="0.2">
      <c r="A5" s="50">
        <v>126</v>
      </c>
      <c r="B5" s="50" t="s">
        <v>30</v>
      </c>
      <c r="C5" s="50">
        <v>42203427</v>
      </c>
      <c r="D5" s="51" t="s">
        <v>35</v>
      </c>
      <c r="E5" s="50" t="s">
        <v>31</v>
      </c>
      <c r="F5" s="50">
        <v>309</v>
      </c>
      <c r="G5" s="52" t="s">
        <v>204</v>
      </c>
      <c r="H5" s="52"/>
      <c r="I5" s="44"/>
      <c r="J5" s="40"/>
      <c r="K5" s="40">
        <f t="shared" si="0"/>
        <v>0</v>
      </c>
      <c r="L5" s="34">
        <f t="shared" ref="L5:L37" si="4">K5*F5</f>
        <v>0</v>
      </c>
      <c r="M5" s="53"/>
      <c r="N5" s="53"/>
      <c r="O5" s="53"/>
      <c r="P5" s="53"/>
      <c r="Q5" s="53"/>
      <c r="R5" s="53"/>
      <c r="S5" s="53"/>
      <c r="T5" s="53"/>
      <c r="U5" s="54"/>
      <c r="V5" s="54"/>
      <c r="W5" s="53"/>
      <c r="X5" s="53"/>
      <c r="Y5" s="53"/>
      <c r="Z5" s="53"/>
      <c r="AA5" s="53"/>
      <c r="AB5" s="53"/>
      <c r="AC5" s="53"/>
      <c r="AD5" s="53"/>
      <c r="AE5" s="55"/>
      <c r="AF5" s="40"/>
      <c r="AG5" s="40"/>
      <c r="AH5" s="40">
        <f t="shared" si="1"/>
        <v>0</v>
      </c>
      <c r="AI5" s="40">
        <f t="shared" ref="AI5:AI37" si="5">AH5*F5</f>
        <v>0</v>
      </c>
      <c r="AJ5" s="41"/>
      <c r="AK5" s="41"/>
      <c r="AL5" s="41"/>
      <c r="AM5" s="41"/>
      <c r="AN5" s="41"/>
      <c r="AO5" s="41"/>
      <c r="AP5" s="41"/>
      <c r="AQ5" s="41"/>
      <c r="AR5" s="31"/>
      <c r="AS5" s="31"/>
      <c r="AT5" s="41" t="s">
        <v>88</v>
      </c>
      <c r="AU5" s="41"/>
      <c r="AV5" s="41"/>
      <c r="AW5" s="41"/>
      <c r="AX5" s="41"/>
      <c r="AY5" s="41"/>
      <c r="AZ5" s="41"/>
      <c r="BA5" s="41"/>
      <c r="BB5" s="43"/>
      <c r="BC5" s="44"/>
      <c r="BD5" s="40"/>
      <c r="BE5" s="40">
        <f t="shared" si="2"/>
        <v>0</v>
      </c>
      <c r="BF5" s="40">
        <f t="shared" ref="BF5:BF37" si="6">BE5*F5</f>
        <v>0</v>
      </c>
      <c r="BG5" s="41"/>
      <c r="BH5" s="41"/>
      <c r="BI5" s="41"/>
      <c r="BJ5" s="41"/>
      <c r="BK5" s="41"/>
      <c r="BL5" s="41"/>
      <c r="BM5" s="41"/>
      <c r="BN5" s="41"/>
      <c r="BO5" s="31"/>
      <c r="BP5" s="42"/>
      <c r="BQ5" s="41"/>
      <c r="BR5" s="41"/>
      <c r="BS5" s="41"/>
      <c r="BT5" s="41"/>
      <c r="BU5" s="41"/>
      <c r="BV5" s="41"/>
      <c r="BW5" s="41"/>
      <c r="BX5" s="41"/>
      <c r="BY5" s="43"/>
      <c r="BZ5" s="44"/>
      <c r="CA5" s="40"/>
      <c r="CB5" s="40">
        <f t="shared" si="3"/>
        <v>0</v>
      </c>
      <c r="CC5" s="40">
        <f t="shared" ref="CC5:CC37" si="7">CB5*F5</f>
        <v>0</v>
      </c>
      <c r="CD5" s="41"/>
      <c r="CE5" s="41"/>
      <c r="CF5" s="41"/>
      <c r="CG5" s="41"/>
      <c r="CH5" s="41"/>
      <c r="CI5" s="41"/>
      <c r="CJ5" s="41"/>
      <c r="CK5" s="41"/>
      <c r="CL5" s="31"/>
      <c r="CM5" s="31"/>
      <c r="CN5" s="41"/>
      <c r="CO5" s="41"/>
      <c r="CP5" s="41"/>
      <c r="CQ5" s="41"/>
      <c r="CR5" s="41"/>
      <c r="CS5" s="41"/>
      <c r="CT5" s="41"/>
      <c r="CU5" s="41"/>
      <c r="CV5" s="43"/>
      <c r="CW5" s="46">
        <f t="shared" ref="CW5:CW37" si="8">AD5</f>
        <v>0</v>
      </c>
      <c r="CX5" s="46">
        <f t="shared" ref="CX5:CX37" si="9">BA5</f>
        <v>0</v>
      </c>
      <c r="CY5" s="46">
        <f t="shared" ref="CY5:CY37" si="10">BX5</f>
        <v>0</v>
      </c>
      <c r="CZ5" s="46">
        <f t="shared" ref="CZ5:CZ37" si="11">CU5</f>
        <v>0</v>
      </c>
      <c r="DA5" s="47"/>
      <c r="DB5" s="47"/>
      <c r="DC5" s="47"/>
      <c r="DD5" s="47"/>
      <c r="DE5" s="47">
        <f t="shared" ref="DE5:DE37" si="12">MIN(DA5:DD5)</f>
        <v>0</v>
      </c>
      <c r="DF5" s="48">
        <v>0</v>
      </c>
      <c r="DG5" s="28"/>
    </row>
    <row r="6" spans="1:111" ht="12.75" x14ac:dyDescent="0.2">
      <c r="A6" s="50">
        <v>127</v>
      </c>
      <c r="B6" s="50" t="s">
        <v>30</v>
      </c>
      <c r="C6" s="50">
        <v>42203427</v>
      </c>
      <c r="D6" s="51" t="s">
        <v>36</v>
      </c>
      <c r="E6" s="50" t="s">
        <v>31</v>
      </c>
      <c r="F6" s="50">
        <v>216</v>
      </c>
      <c r="G6" s="52" t="s">
        <v>204</v>
      </c>
      <c r="H6" s="52"/>
      <c r="I6" s="44"/>
      <c r="J6" s="40"/>
      <c r="K6" s="40">
        <f t="shared" si="0"/>
        <v>0</v>
      </c>
      <c r="L6" s="34">
        <f t="shared" si="4"/>
        <v>0</v>
      </c>
      <c r="M6" s="53"/>
      <c r="N6" s="53"/>
      <c r="O6" s="53"/>
      <c r="P6" s="53"/>
      <c r="Q6" s="53"/>
      <c r="R6" s="53"/>
      <c r="S6" s="53"/>
      <c r="T6" s="53"/>
      <c r="U6" s="54"/>
      <c r="V6" s="54"/>
      <c r="W6" s="53"/>
      <c r="X6" s="53"/>
      <c r="Y6" s="53"/>
      <c r="Z6" s="53"/>
      <c r="AA6" s="53"/>
      <c r="AB6" s="53"/>
      <c r="AC6" s="53"/>
      <c r="AD6" s="53"/>
      <c r="AE6" s="28"/>
      <c r="AF6" s="40"/>
      <c r="AG6" s="40"/>
      <c r="AH6" s="40">
        <f t="shared" si="1"/>
        <v>0</v>
      </c>
      <c r="AI6" s="40">
        <f t="shared" si="5"/>
        <v>0</v>
      </c>
      <c r="AJ6" s="41"/>
      <c r="AK6" s="41"/>
      <c r="AL6" s="41"/>
      <c r="AM6" s="41"/>
      <c r="AN6" s="41"/>
      <c r="AO6" s="41"/>
      <c r="AP6" s="41"/>
      <c r="AQ6" s="41"/>
      <c r="AR6" s="31"/>
      <c r="AS6" s="31"/>
      <c r="AT6" s="41" t="s">
        <v>88</v>
      </c>
      <c r="AU6" s="41"/>
      <c r="AV6" s="41"/>
      <c r="AW6" s="41"/>
      <c r="AX6" s="41"/>
      <c r="AY6" s="41"/>
      <c r="AZ6" s="41"/>
      <c r="BA6" s="41"/>
      <c r="BB6" s="56"/>
      <c r="BC6" s="44"/>
      <c r="BD6" s="40"/>
      <c r="BE6" s="40">
        <f t="shared" si="2"/>
        <v>0</v>
      </c>
      <c r="BF6" s="40">
        <f t="shared" si="6"/>
        <v>0</v>
      </c>
      <c r="BG6" s="41"/>
      <c r="BH6" s="41"/>
      <c r="BI6" s="41"/>
      <c r="BJ6" s="41"/>
      <c r="BK6" s="41"/>
      <c r="BL6" s="41"/>
      <c r="BM6" s="41"/>
      <c r="BN6" s="41"/>
      <c r="BO6" s="31"/>
      <c r="BP6" s="42"/>
      <c r="BQ6" s="41"/>
      <c r="BR6" s="41"/>
      <c r="BS6" s="41"/>
      <c r="BT6" s="41"/>
      <c r="BU6" s="41"/>
      <c r="BV6" s="41"/>
      <c r="BW6" s="41"/>
      <c r="BX6" s="41"/>
      <c r="BY6" s="56"/>
      <c r="BZ6" s="44"/>
      <c r="CA6" s="40"/>
      <c r="CB6" s="40">
        <f t="shared" si="3"/>
        <v>0</v>
      </c>
      <c r="CC6" s="40">
        <f t="shared" si="7"/>
        <v>0</v>
      </c>
      <c r="CD6" s="41"/>
      <c r="CE6" s="41"/>
      <c r="CF6" s="41"/>
      <c r="CG6" s="41"/>
      <c r="CH6" s="41"/>
      <c r="CI6" s="41"/>
      <c r="CJ6" s="41"/>
      <c r="CK6" s="41"/>
      <c r="CL6" s="31"/>
      <c r="CM6" s="31"/>
      <c r="CN6" s="41"/>
      <c r="CO6" s="41"/>
      <c r="CP6" s="41"/>
      <c r="CQ6" s="41"/>
      <c r="CR6" s="41"/>
      <c r="CS6" s="41"/>
      <c r="CT6" s="41"/>
      <c r="CU6" s="41"/>
      <c r="CV6" s="56"/>
      <c r="CW6" s="46">
        <f t="shared" si="8"/>
        <v>0</v>
      </c>
      <c r="CX6" s="46">
        <f t="shared" si="9"/>
        <v>0</v>
      </c>
      <c r="CY6" s="46">
        <f t="shared" si="10"/>
        <v>0</v>
      </c>
      <c r="CZ6" s="46">
        <f t="shared" si="11"/>
        <v>0</v>
      </c>
      <c r="DA6" s="47"/>
      <c r="DB6" s="47"/>
      <c r="DC6" s="47"/>
      <c r="DD6" s="47"/>
      <c r="DE6" s="47">
        <f t="shared" si="12"/>
        <v>0</v>
      </c>
      <c r="DF6" s="48">
        <v>0</v>
      </c>
      <c r="DG6" s="28"/>
    </row>
    <row r="7" spans="1:111" ht="27.6" x14ac:dyDescent="0.3">
      <c r="A7" s="50">
        <v>128</v>
      </c>
      <c r="B7" s="50" t="s">
        <v>30</v>
      </c>
      <c r="C7" s="52">
        <v>42294402</v>
      </c>
      <c r="D7" s="51" t="s">
        <v>37</v>
      </c>
      <c r="E7" s="50" t="s">
        <v>31</v>
      </c>
      <c r="F7" s="50">
        <v>15</v>
      </c>
      <c r="G7" s="31" t="s">
        <v>203</v>
      </c>
      <c r="H7" s="52"/>
      <c r="I7" s="44"/>
      <c r="J7" s="40"/>
      <c r="K7" s="40">
        <f t="shared" si="0"/>
        <v>0</v>
      </c>
      <c r="L7" s="34">
        <f t="shared" si="4"/>
        <v>0</v>
      </c>
      <c r="M7" s="53"/>
      <c r="N7" s="53"/>
      <c r="O7" s="53"/>
      <c r="P7" s="53"/>
      <c r="Q7" s="53"/>
      <c r="R7" s="53"/>
      <c r="S7" s="53"/>
      <c r="T7" s="53"/>
      <c r="U7" s="54"/>
      <c r="V7" s="57"/>
      <c r="W7" s="53"/>
      <c r="X7" s="53"/>
      <c r="Y7" s="53"/>
      <c r="Z7" s="53"/>
      <c r="AA7" s="53"/>
      <c r="AB7" s="53"/>
      <c r="AC7" s="53"/>
      <c r="AD7" s="53"/>
      <c r="AE7" s="55"/>
      <c r="AF7" s="39">
        <v>3500000</v>
      </c>
      <c r="AG7" s="40">
        <v>0</v>
      </c>
      <c r="AH7" s="40">
        <f t="shared" si="1"/>
        <v>3500000</v>
      </c>
      <c r="AI7" s="40">
        <f t="shared" si="5"/>
        <v>52500000</v>
      </c>
      <c r="AJ7" s="41" t="s">
        <v>89</v>
      </c>
      <c r="AK7" s="41" t="s">
        <v>81</v>
      </c>
      <c r="AL7" s="41" t="s">
        <v>90</v>
      </c>
      <c r="AM7" s="41" t="s">
        <v>91</v>
      </c>
      <c r="AN7" s="41" t="s">
        <v>84</v>
      </c>
      <c r="AO7" s="41" t="s">
        <v>74</v>
      </c>
      <c r="AP7" s="41" t="s">
        <v>74</v>
      </c>
      <c r="AQ7" s="41" t="s">
        <v>86</v>
      </c>
      <c r="AR7" s="31" t="s">
        <v>92</v>
      </c>
      <c r="AS7" s="42">
        <v>45532</v>
      </c>
      <c r="AT7" s="41"/>
      <c r="AU7" s="41" t="s">
        <v>78</v>
      </c>
      <c r="AV7" s="41" t="s">
        <v>78</v>
      </c>
      <c r="AW7" s="41" t="s">
        <v>79</v>
      </c>
      <c r="AX7" s="41" t="s">
        <v>79</v>
      </c>
      <c r="AY7" s="41" t="s">
        <v>79</v>
      </c>
      <c r="AZ7" s="41" t="s">
        <v>79</v>
      </c>
      <c r="BA7" s="41" t="s">
        <v>79</v>
      </c>
      <c r="BB7" s="43"/>
      <c r="BC7" s="44"/>
      <c r="BD7" s="40"/>
      <c r="BE7" s="40">
        <f t="shared" si="2"/>
        <v>0</v>
      </c>
      <c r="BF7" s="40">
        <f t="shared" si="6"/>
        <v>0</v>
      </c>
      <c r="BG7" s="41"/>
      <c r="BH7" s="41"/>
      <c r="BI7" s="41"/>
      <c r="BJ7" s="41"/>
      <c r="BK7" s="41"/>
      <c r="BL7" s="41"/>
      <c r="BM7" s="41"/>
      <c r="BN7" s="41"/>
      <c r="BO7" s="31"/>
      <c r="BP7" s="42"/>
      <c r="BQ7" s="41"/>
      <c r="BR7" s="41"/>
      <c r="BS7" s="41"/>
      <c r="BT7" s="41"/>
      <c r="BU7" s="41"/>
      <c r="BV7" s="41"/>
      <c r="BW7" s="41"/>
      <c r="BX7" s="41"/>
      <c r="BY7" s="43"/>
      <c r="BZ7" s="44">
        <v>3100000</v>
      </c>
      <c r="CA7" s="40">
        <v>0</v>
      </c>
      <c r="CB7" s="40">
        <f t="shared" si="3"/>
        <v>3100000</v>
      </c>
      <c r="CC7" s="40">
        <f t="shared" si="7"/>
        <v>46500000</v>
      </c>
      <c r="CD7" s="41" t="s">
        <v>164</v>
      </c>
      <c r="CE7" s="41" t="s">
        <v>161</v>
      </c>
      <c r="CF7" s="41" t="s">
        <v>162</v>
      </c>
      <c r="CG7" s="41" t="s">
        <v>71</v>
      </c>
      <c r="CH7" s="41" t="s">
        <v>84</v>
      </c>
      <c r="CI7" s="41" t="s">
        <v>74</v>
      </c>
      <c r="CJ7" s="41" t="s">
        <v>74</v>
      </c>
      <c r="CK7" s="41" t="s">
        <v>74</v>
      </c>
      <c r="CL7" s="31" t="s">
        <v>165</v>
      </c>
      <c r="CM7" s="42">
        <v>45440</v>
      </c>
      <c r="CN7" s="41"/>
      <c r="CO7" s="41" t="s">
        <v>79</v>
      </c>
      <c r="CP7" s="41" t="s">
        <v>78</v>
      </c>
      <c r="CQ7" s="41" t="s">
        <v>79</v>
      </c>
      <c r="CR7" s="41" t="s">
        <v>79</v>
      </c>
      <c r="CS7" s="41" t="s">
        <v>79</v>
      </c>
      <c r="CT7" s="41" t="s">
        <v>79</v>
      </c>
      <c r="CU7" s="41" t="s">
        <v>79</v>
      </c>
      <c r="CV7" s="43"/>
      <c r="CW7" s="46">
        <f t="shared" si="8"/>
        <v>0</v>
      </c>
      <c r="CX7" s="46" t="str">
        <f t="shared" si="9"/>
        <v>Cumple</v>
      </c>
      <c r="CY7" s="46">
        <f t="shared" si="10"/>
        <v>0</v>
      </c>
      <c r="CZ7" s="46" t="str">
        <f t="shared" si="11"/>
        <v>Cumple</v>
      </c>
      <c r="DA7" s="47"/>
      <c r="DB7" s="47">
        <f t="shared" ref="DB7:DB36" si="13">AH7</f>
        <v>3500000</v>
      </c>
      <c r="DC7" s="47"/>
      <c r="DD7" s="47">
        <f t="shared" ref="DD7:DD36" si="14">CB7</f>
        <v>3100000</v>
      </c>
      <c r="DE7" s="47">
        <f t="shared" si="12"/>
        <v>3100000</v>
      </c>
      <c r="DF7" s="48" t="str">
        <f t="shared" ref="DF7:DF37" si="15">INDEX($DA$3:$DD$3,MATCH(MIN(DA7:DD7),DA7:DD7,0))</f>
        <v xml:space="preserve">MEDTRONIC </v>
      </c>
      <c r="DG7" s="47">
        <f>CC7</f>
        <v>46500000</v>
      </c>
    </row>
    <row r="8" spans="1:111" ht="105.6" x14ac:dyDescent="0.3">
      <c r="A8" s="50">
        <v>130</v>
      </c>
      <c r="B8" s="50" t="s">
        <v>30</v>
      </c>
      <c r="C8" s="50">
        <v>42221513</v>
      </c>
      <c r="D8" s="51" t="s">
        <v>38</v>
      </c>
      <c r="E8" s="50" t="s">
        <v>31</v>
      </c>
      <c r="F8" s="50">
        <v>50</v>
      </c>
      <c r="G8" s="31" t="s">
        <v>203</v>
      </c>
      <c r="H8" s="52"/>
      <c r="I8" s="44"/>
      <c r="J8" s="40"/>
      <c r="K8" s="40">
        <f t="shared" si="0"/>
        <v>0</v>
      </c>
      <c r="L8" s="34">
        <f t="shared" si="4"/>
        <v>0</v>
      </c>
      <c r="M8" s="53"/>
      <c r="N8" s="53"/>
      <c r="O8" s="53"/>
      <c r="P8" s="53"/>
      <c r="Q8" s="53"/>
      <c r="R8" s="53"/>
      <c r="S8" s="53"/>
      <c r="T8" s="53"/>
      <c r="U8" s="54"/>
      <c r="V8" s="54"/>
      <c r="W8" s="53"/>
      <c r="X8" s="53"/>
      <c r="Y8" s="53"/>
      <c r="Z8" s="53"/>
      <c r="AA8" s="53"/>
      <c r="AB8" s="53"/>
      <c r="AC8" s="53"/>
      <c r="AD8" s="53"/>
      <c r="AE8" s="28"/>
      <c r="AF8" s="39">
        <v>484500</v>
      </c>
      <c r="AG8" s="40">
        <v>0</v>
      </c>
      <c r="AH8" s="40">
        <f t="shared" si="1"/>
        <v>484500</v>
      </c>
      <c r="AI8" s="40">
        <f t="shared" si="5"/>
        <v>24225000</v>
      </c>
      <c r="AJ8" s="41" t="s">
        <v>93</v>
      </c>
      <c r="AK8" s="41" t="s">
        <v>81</v>
      </c>
      <c r="AL8" s="41" t="s">
        <v>94</v>
      </c>
      <c r="AM8" s="41" t="s">
        <v>91</v>
      </c>
      <c r="AN8" s="41" t="s">
        <v>84</v>
      </c>
      <c r="AO8" s="41" t="s">
        <v>74</v>
      </c>
      <c r="AP8" s="41" t="s">
        <v>74</v>
      </c>
      <c r="AQ8" s="41" t="s">
        <v>86</v>
      </c>
      <c r="AR8" s="31" t="s">
        <v>95</v>
      </c>
      <c r="AS8" s="42">
        <v>47329</v>
      </c>
      <c r="AT8" s="41"/>
      <c r="AU8" s="41" t="s">
        <v>78</v>
      </c>
      <c r="AV8" s="41" t="s">
        <v>78</v>
      </c>
      <c r="AW8" s="41" t="s">
        <v>79</v>
      </c>
      <c r="AX8" s="41" t="s">
        <v>79</v>
      </c>
      <c r="AY8" s="41" t="s">
        <v>79</v>
      </c>
      <c r="AZ8" s="41" t="s">
        <v>79</v>
      </c>
      <c r="BA8" s="41" t="s">
        <v>79</v>
      </c>
      <c r="BB8" s="56"/>
      <c r="BC8" s="44">
        <v>320000</v>
      </c>
      <c r="BD8" s="40"/>
      <c r="BE8" s="40">
        <f t="shared" si="2"/>
        <v>320000</v>
      </c>
      <c r="BF8" s="40">
        <f t="shared" si="6"/>
        <v>16000000</v>
      </c>
      <c r="BG8" s="1" t="s">
        <v>129</v>
      </c>
      <c r="BH8" s="41" t="s">
        <v>130</v>
      </c>
      <c r="BI8" s="41" t="s">
        <v>131</v>
      </c>
      <c r="BJ8" s="41" t="s">
        <v>131</v>
      </c>
      <c r="BK8" s="41" t="s">
        <v>132</v>
      </c>
      <c r="BL8" s="41" t="s">
        <v>74</v>
      </c>
      <c r="BM8" s="41" t="s">
        <v>74</v>
      </c>
      <c r="BN8" s="41" t="s">
        <v>74</v>
      </c>
      <c r="BO8" s="31" t="s">
        <v>133</v>
      </c>
      <c r="BP8" s="42">
        <v>47890</v>
      </c>
      <c r="BQ8" s="41" t="s">
        <v>134</v>
      </c>
      <c r="BR8" s="41" t="s">
        <v>78</v>
      </c>
      <c r="BS8" s="41" t="s">
        <v>78</v>
      </c>
      <c r="BT8" s="41" t="s">
        <v>79</v>
      </c>
      <c r="BU8" s="41" t="s">
        <v>79</v>
      </c>
      <c r="BV8" s="58" t="s">
        <v>79</v>
      </c>
      <c r="BW8" s="41" t="s">
        <v>135</v>
      </c>
      <c r="BX8" s="41" t="s">
        <v>79</v>
      </c>
      <c r="BY8" s="43"/>
      <c r="BZ8" s="44"/>
      <c r="CA8" s="40"/>
      <c r="CB8" s="40">
        <f t="shared" si="3"/>
        <v>0</v>
      </c>
      <c r="CC8" s="40">
        <f t="shared" si="7"/>
        <v>0</v>
      </c>
      <c r="CD8" s="41"/>
      <c r="CE8" s="41"/>
      <c r="CF8" s="41"/>
      <c r="CG8" s="41"/>
      <c r="CH8" s="41"/>
      <c r="CI8" s="41"/>
      <c r="CJ8" s="41"/>
      <c r="CK8" s="41"/>
      <c r="CL8" s="31"/>
      <c r="CM8" s="31"/>
      <c r="CN8" s="41"/>
      <c r="CO8" s="41"/>
      <c r="CP8" s="41"/>
      <c r="CQ8" s="41"/>
      <c r="CR8" s="41"/>
      <c r="CS8" s="41"/>
      <c r="CT8" s="41"/>
      <c r="CU8" s="41"/>
      <c r="CV8" s="56"/>
      <c r="CW8" s="46">
        <f t="shared" si="8"/>
        <v>0</v>
      </c>
      <c r="CX8" s="46" t="str">
        <f t="shared" si="9"/>
        <v>Cumple</v>
      </c>
      <c r="CY8" s="46" t="str">
        <f t="shared" si="10"/>
        <v>Cumple</v>
      </c>
      <c r="CZ8" s="46">
        <f t="shared" si="11"/>
        <v>0</v>
      </c>
      <c r="DA8" s="47"/>
      <c r="DB8" s="47">
        <f t="shared" si="13"/>
        <v>484500</v>
      </c>
      <c r="DC8" s="47">
        <f t="shared" ref="DC8:DC37" si="16">BE8</f>
        <v>320000</v>
      </c>
      <c r="DD8" s="47"/>
      <c r="DE8" s="47">
        <f t="shared" si="12"/>
        <v>320000</v>
      </c>
      <c r="DF8" s="48" t="str">
        <f t="shared" si="15"/>
        <v xml:space="preserve">TERUMO </v>
      </c>
      <c r="DG8" s="59">
        <f>BF8</f>
        <v>16000000</v>
      </c>
    </row>
    <row r="9" spans="1:111" ht="27.6" x14ac:dyDescent="0.3">
      <c r="A9" s="50">
        <v>131</v>
      </c>
      <c r="B9" s="50" t="s">
        <v>30</v>
      </c>
      <c r="C9" s="50">
        <v>42221513</v>
      </c>
      <c r="D9" s="51" t="s">
        <v>39</v>
      </c>
      <c r="E9" s="50" t="s">
        <v>31</v>
      </c>
      <c r="F9" s="50">
        <v>5</v>
      </c>
      <c r="G9" s="31" t="s">
        <v>203</v>
      </c>
      <c r="H9" s="52"/>
      <c r="I9" s="44"/>
      <c r="J9" s="40"/>
      <c r="K9" s="40">
        <f t="shared" si="0"/>
        <v>0</v>
      </c>
      <c r="L9" s="34">
        <f t="shared" si="4"/>
        <v>0</v>
      </c>
      <c r="M9" s="53"/>
      <c r="N9" s="53"/>
      <c r="O9" s="53"/>
      <c r="P9" s="53"/>
      <c r="Q9" s="53"/>
      <c r="R9" s="53"/>
      <c r="S9" s="53"/>
      <c r="T9" s="53"/>
      <c r="U9" s="54"/>
      <c r="V9" s="54"/>
      <c r="W9" s="53"/>
      <c r="X9" s="53"/>
      <c r="Y9" s="53"/>
      <c r="Z9" s="53"/>
      <c r="AA9" s="53"/>
      <c r="AB9" s="53"/>
      <c r="AC9" s="53"/>
      <c r="AD9" s="53"/>
      <c r="AE9" s="28"/>
      <c r="AF9" s="39">
        <v>1800000</v>
      </c>
      <c r="AG9" s="40">
        <v>0</v>
      </c>
      <c r="AH9" s="40">
        <f t="shared" si="1"/>
        <v>1800000</v>
      </c>
      <c r="AI9" s="40">
        <f t="shared" si="5"/>
        <v>9000000</v>
      </c>
      <c r="AJ9" s="41" t="s">
        <v>96</v>
      </c>
      <c r="AK9" s="41" t="s">
        <v>81</v>
      </c>
      <c r="AL9" s="41" t="s">
        <v>97</v>
      </c>
      <c r="AM9" s="41" t="s">
        <v>91</v>
      </c>
      <c r="AN9" s="41" t="s">
        <v>84</v>
      </c>
      <c r="AO9" s="41" t="s">
        <v>74</v>
      </c>
      <c r="AP9" s="41" t="s">
        <v>74</v>
      </c>
      <c r="AQ9" s="41" t="s">
        <v>86</v>
      </c>
      <c r="AR9" s="31" t="s">
        <v>98</v>
      </c>
      <c r="AS9" s="42">
        <v>46881</v>
      </c>
      <c r="AT9" s="41"/>
      <c r="AU9" s="41" t="s">
        <v>78</v>
      </c>
      <c r="AV9" s="41" t="s">
        <v>78</v>
      </c>
      <c r="AW9" s="41" t="s">
        <v>79</v>
      </c>
      <c r="AX9" s="41" t="s">
        <v>79</v>
      </c>
      <c r="AY9" s="41" t="s">
        <v>79</v>
      </c>
      <c r="AZ9" s="41" t="s">
        <v>79</v>
      </c>
      <c r="BA9" s="41" t="s">
        <v>79</v>
      </c>
      <c r="BB9" s="56"/>
      <c r="BC9" s="44"/>
      <c r="BD9" s="40"/>
      <c r="BE9" s="40">
        <f t="shared" si="2"/>
        <v>0</v>
      </c>
      <c r="BF9" s="40">
        <f t="shared" si="6"/>
        <v>0</v>
      </c>
      <c r="BG9" s="41"/>
      <c r="BH9" s="41"/>
      <c r="BI9" s="41"/>
      <c r="BJ9" s="41"/>
      <c r="BK9" s="41"/>
      <c r="BL9" s="41"/>
      <c r="BM9" s="41"/>
      <c r="BN9" s="41"/>
      <c r="BO9" s="31"/>
      <c r="BP9" s="42"/>
      <c r="BQ9" s="41"/>
      <c r="BR9" s="41"/>
      <c r="BS9" s="41"/>
      <c r="BT9" s="41"/>
      <c r="BU9" s="41"/>
      <c r="BV9" s="41"/>
      <c r="BW9" s="41"/>
      <c r="BX9" s="41"/>
      <c r="BY9" s="56"/>
      <c r="BZ9" s="44">
        <v>1650000</v>
      </c>
      <c r="CA9" s="40">
        <v>0</v>
      </c>
      <c r="CB9" s="40">
        <f t="shared" si="3"/>
        <v>1650000</v>
      </c>
      <c r="CC9" s="40">
        <f t="shared" si="7"/>
        <v>8250000</v>
      </c>
      <c r="CD9" s="41" t="s">
        <v>166</v>
      </c>
      <c r="CE9" s="41" t="s">
        <v>161</v>
      </c>
      <c r="CF9" s="41" t="s">
        <v>162</v>
      </c>
      <c r="CG9" s="41" t="s">
        <v>71</v>
      </c>
      <c r="CH9" s="41" t="s">
        <v>84</v>
      </c>
      <c r="CI9" s="41" t="s">
        <v>74</v>
      </c>
      <c r="CJ9" s="41" t="s">
        <v>74</v>
      </c>
      <c r="CK9" s="41" t="s">
        <v>74</v>
      </c>
      <c r="CL9" s="31" t="s">
        <v>167</v>
      </c>
      <c r="CM9" s="42">
        <v>46613</v>
      </c>
      <c r="CN9" s="41"/>
      <c r="CO9" s="41" t="s">
        <v>79</v>
      </c>
      <c r="CP9" s="41" t="s">
        <v>78</v>
      </c>
      <c r="CQ9" s="41" t="s">
        <v>79</v>
      </c>
      <c r="CR9" s="41" t="s">
        <v>79</v>
      </c>
      <c r="CS9" s="41" t="s">
        <v>79</v>
      </c>
      <c r="CT9" s="41" t="s">
        <v>79</v>
      </c>
      <c r="CU9" s="41" t="s">
        <v>79</v>
      </c>
      <c r="CV9" s="56"/>
      <c r="CW9" s="46">
        <f t="shared" si="8"/>
        <v>0</v>
      </c>
      <c r="CX9" s="46" t="str">
        <f t="shared" si="9"/>
        <v>Cumple</v>
      </c>
      <c r="CY9" s="46">
        <f t="shared" si="10"/>
        <v>0</v>
      </c>
      <c r="CZ9" s="46" t="str">
        <f t="shared" si="11"/>
        <v>Cumple</v>
      </c>
      <c r="DA9" s="47"/>
      <c r="DB9" s="47">
        <f t="shared" si="13"/>
        <v>1800000</v>
      </c>
      <c r="DC9" s="47"/>
      <c r="DD9" s="47">
        <f t="shared" si="14"/>
        <v>1650000</v>
      </c>
      <c r="DE9" s="47">
        <f t="shared" si="12"/>
        <v>1650000</v>
      </c>
      <c r="DF9" s="48" t="str">
        <f t="shared" si="15"/>
        <v xml:space="preserve">MEDTRONIC </v>
      </c>
      <c r="DG9" s="47">
        <f t="shared" ref="DG9:DG11" si="17">CC9</f>
        <v>8250000</v>
      </c>
    </row>
    <row r="10" spans="1:111" ht="27.6" x14ac:dyDescent="0.3">
      <c r="A10" s="50">
        <v>132</v>
      </c>
      <c r="B10" s="50" t="s">
        <v>30</v>
      </c>
      <c r="C10" s="50">
        <v>42221513</v>
      </c>
      <c r="D10" s="51" t="s">
        <v>40</v>
      </c>
      <c r="E10" s="50" t="s">
        <v>31</v>
      </c>
      <c r="F10" s="50">
        <v>20</v>
      </c>
      <c r="G10" s="31" t="s">
        <v>203</v>
      </c>
      <c r="H10" s="52"/>
      <c r="I10" s="44"/>
      <c r="J10" s="40"/>
      <c r="K10" s="40">
        <f t="shared" si="0"/>
        <v>0</v>
      </c>
      <c r="L10" s="34">
        <f t="shared" si="4"/>
        <v>0</v>
      </c>
      <c r="M10" s="53"/>
      <c r="N10" s="53"/>
      <c r="O10" s="53"/>
      <c r="P10" s="53"/>
      <c r="Q10" s="53"/>
      <c r="R10" s="53"/>
      <c r="S10" s="53"/>
      <c r="T10" s="53"/>
      <c r="U10" s="54"/>
      <c r="V10" s="54"/>
      <c r="W10" s="53"/>
      <c r="X10" s="53"/>
      <c r="Y10" s="53"/>
      <c r="Z10" s="53"/>
      <c r="AA10" s="53"/>
      <c r="AB10" s="53"/>
      <c r="AC10" s="53"/>
      <c r="AD10" s="53"/>
      <c r="AE10" s="28"/>
      <c r="AF10" s="39">
        <v>2050000</v>
      </c>
      <c r="AG10" s="40">
        <v>0</v>
      </c>
      <c r="AH10" s="40">
        <f t="shared" si="1"/>
        <v>2050000</v>
      </c>
      <c r="AI10" s="40">
        <f t="shared" si="5"/>
        <v>41000000</v>
      </c>
      <c r="AJ10" s="41" t="s">
        <v>99</v>
      </c>
      <c r="AK10" s="41" t="s">
        <v>81</v>
      </c>
      <c r="AL10" s="41" t="s">
        <v>97</v>
      </c>
      <c r="AM10" s="41" t="s">
        <v>91</v>
      </c>
      <c r="AN10" s="41" t="s">
        <v>84</v>
      </c>
      <c r="AO10" s="41" t="s">
        <v>74</v>
      </c>
      <c r="AP10" s="41" t="s">
        <v>74</v>
      </c>
      <c r="AQ10" s="41" t="s">
        <v>86</v>
      </c>
      <c r="AR10" s="31" t="s">
        <v>100</v>
      </c>
      <c r="AS10" s="42">
        <v>47658</v>
      </c>
      <c r="AT10" s="41"/>
      <c r="AU10" s="41" t="s">
        <v>78</v>
      </c>
      <c r="AV10" s="41" t="s">
        <v>78</v>
      </c>
      <c r="AW10" s="41" t="s">
        <v>79</v>
      </c>
      <c r="AX10" s="41" t="s">
        <v>79</v>
      </c>
      <c r="AY10" s="41" t="s">
        <v>79</v>
      </c>
      <c r="AZ10" s="41" t="s">
        <v>79</v>
      </c>
      <c r="BA10" s="41" t="s">
        <v>79</v>
      </c>
      <c r="BB10" s="56"/>
      <c r="BC10" s="44"/>
      <c r="BD10" s="40"/>
      <c r="BE10" s="40">
        <f t="shared" si="2"/>
        <v>0</v>
      </c>
      <c r="BF10" s="40">
        <f t="shared" si="6"/>
        <v>0</v>
      </c>
      <c r="BG10" s="41"/>
      <c r="BH10" s="41"/>
      <c r="BI10" s="41"/>
      <c r="BJ10" s="41"/>
      <c r="BK10" s="41"/>
      <c r="BL10" s="41"/>
      <c r="BM10" s="41"/>
      <c r="BN10" s="41"/>
      <c r="BO10" s="31"/>
      <c r="BP10" s="42"/>
      <c r="BQ10" s="41"/>
      <c r="BR10" s="41"/>
      <c r="BS10" s="41"/>
      <c r="BT10" s="41"/>
      <c r="BU10" s="41"/>
      <c r="BV10" s="41"/>
      <c r="BW10" s="41"/>
      <c r="BX10" s="41"/>
      <c r="BY10" s="56"/>
      <c r="BZ10" s="44">
        <v>1900000</v>
      </c>
      <c r="CA10" s="40">
        <v>0</v>
      </c>
      <c r="CB10" s="40">
        <f t="shared" si="3"/>
        <v>1900000</v>
      </c>
      <c r="CC10" s="40">
        <f t="shared" si="7"/>
        <v>38000000</v>
      </c>
      <c r="CD10" s="41" t="s">
        <v>168</v>
      </c>
      <c r="CE10" s="41" t="s">
        <v>161</v>
      </c>
      <c r="CF10" s="41" t="s">
        <v>162</v>
      </c>
      <c r="CG10" s="41" t="s">
        <v>71</v>
      </c>
      <c r="CH10" s="41" t="s">
        <v>84</v>
      </c>
      <c r="CI10" s="41" t="s">
        <v>74</v>
      </c>
      <c r="CJ10" s="41" t="s">
        <v>74</v>
      </c>
      <c r="CK10" s="41" t="s">
        <v>74</v>
      </c>
      <c r="CL10" s="31" t="s">
        <v>169</v>
      </c>
      <c r="CM10" s="42">
        <v>47328</v>
      </c>
      <c r="CN10" s="41"/>
      <c r="CO10" s="41" t="s">
        <v>79</v>
      </c>
      <c r="CP10" s="41" t="s">
        <v>78</v>
      </c>
      <c r="CQ10" s="41" t="s">
        <v>79</v>
      </c>
      <c r="CR10" s="41" t="s">
        <v>79</v>
      </c>
      <c r="CS10" s="41" t="s">
        <v>79</v>
      </c>
      <c r="CT10" s="41" t="s">
        <v>79</v>
      </c>
      <c r="CU10" s="41" t="s">
        <v>79</v>
      </c>
      <c r="CV10" s="56"/>
      <c r="CW10" s="46">
        <f t="shared" si="8"/>
        <v>0</v>
      </c>
      <c r="CX10" s="46" t="str">
        <f t="shared" si="9"/>
        <v>Cumple</v>
      </c>
      <c r="CY10" s="46">
        <f t="shared" si="10"/>
        <v>0</v>
      </c>
      <c r="CZ10" s="46" t="str">
        <f t="shared" si="11"/>
        <v>Cumple</v>
      </c>
      <c r="DA10" s="47"/>
      <c r="DB10" s="47">
        <f t="shared" si="13"/>
        <v>2050000</v>
      </c>
      <c r="DC10" s="47"/>
      <c r="DD10" s="47">
        <f t="shared" si="14"/>
        <v>1900000</v>
      </c>
      <c r="DE10" s="47">
        <f t="shared" si="12"/>
        <v>1900000</v>
      </c>
      <c r="DF10" s="48" t="str">
        <f t="shared" si="15"/>
        <v xml:space="preserve">MEDTRONIC </v>
      </c>
      <c r="DG10" s="47">
        <f t="shared" si="17"/>
        <v>38000000</v>
      </c>
    </row>
    <row r="11" spans="1:111" ht="27.6" x14ac:dyDescent="0.3">
      <c r="A11" s="50">
        <v>133</v>
      </c>
      <c r="B11" s="50" t="s">
        <v>30</v>
      </c>
      <c r="C11" s="50">
        <v>42221513</v>
      </c>
      <c r="D11" s="51" t="s">
        <v>41</v>
      </c>
      <c r="E11" s="50" t="s">
        <v>31</v>
      </c>
      <c r="F11" s="50">
        <v>20</v>
      </c>
      <c r="G11" s="31" t="s">
        <v>203</v>
      </c>
      <c r="H11" s="52"/>
      <c r="I11" s="44"/>
      <c r="J11" s="40"/>
      <c r="K11" s="40">
        <f t="shared" si="0"/>
        <v>0</v>
      </c>
      <c r="L11" s="34">
        <f t="shared" si="4"/>
        <v>0</v>
      </c>
      <c r="M11" s="53"/>
      <c r="N11" s="53"/>
      <c r="O11" s="53"/>
      <c r="P11" s="53"/>
      <c r="Q11" s="53"/>
      <c r="R11" s="53"/>
      <c r="S11" s="53"/>
      <c r="T11" s="53"/>
      <c r="U11" s="54"/>
      <c r="V11" s="54"/>
      <c r="W11" s="53"/>
      <c r="X11" s="53"/>
      <c r="Y11" s="53"/>
      <c r="Z11" s="53"/>
      <c r="AA11" s="53"/>
      <c r="AB11" s="53"/>
      <c r="AC11" s="53"/>
      <c r="AD11" s="53"/>
      <c r="AE11" s="28"/>
      <c r="AF11" s="39">
        <v>1800000</v>
      </c>
      <c r="AG11" s="40">
        <v>0</v>
      </c>
      <c r="AH11" s="40">
        <f t="shared" si="1"/>
        <v>1800000</v>
      </c>
      <c r="AI11" s="40">
        <f t="shared" si="5"/>
        <v>36000000</v>
      </c>
      <c r="AJ11" s="41" t="s">
        <v>96</v>
      </c>
      <c r="AK11" s="41" t="s">
        <v>81</v>
      </c>
      <c r="AL11" s="41" t="s">
        <v>97</v>
      </c>
      <c r="AM11" s="41" t="s">
        <v>91</v>
      </c>
      <c r="AN11" s="41" t="s">
        <v>84</v>
      </c>
      <c r="AO11" s="41" t="s">
        <v>74</v>
      </c>
      <c r="AP11" s="41" t="s">
        <v>74</v>
      </c>
      <c r="AQ11" s="41" t="s">
        <v>86</v>
      </c>
      <c r="AR11" s="31" t="s">
        <v>98</v>
      </c>
      <c r="AS11" s="42">
        <v>46881</v>
      </c>
      <c r="AT11" s="41"/>
      <c r="AU11" s="41" t="s">
        <v>78</v>
      </c>
      <c r="AV11" s="41" t="s">
        <v>78</v>
      </c>
      <c r="AW11" s="41" t="s">
        <v>79</v>
      </c>
      <c r="AX11" s="41" t="s">
        <v>79</v>
      </c>
      <c r="AY11" s="41" t="s">
        <v>79</v>
      </c>
      <c r="AZ11" s="41" t="s">
        <v>79</v>
      </c>
      <c r="BA11" s="41" t="s">
        <v>79</v>
      </c>
      <c r="BB11" s="56"/>
      <c r="BC11" s="44"/>
      <c r="BD11" s="40"/>
      <c r="BE11" s="40">
        <f t="shared" si="2"/>
        <v>0</v>
      </c>
      <c r="BF11" s="40">
        <f t="shared" si="6"/>
        <v>0</v>
      </c>
      <c r="BG11" s="41"/>
      <c r="BH11" s="41"/>
      <c r="BI11" s="41"/>
      <c r="BJ11" s="41"/>
      <c r="BK11" s="41"/>
      <c r="BL11" s="41"/>
      <c r="BM11" s="41"/>
      <c r="BN11" s="41"/>
      <c r="BO11" s="31"/>
      <c r="BP11" s="42"/>
      <c r="BQ11" s="41"/>
      <c r="BR11" s="41"/>
      <c r="BS11" s="41"/>
      <c r="BT11" s="41"/>
      <c r="BU11" s="41"/>
      <c r="BV11" s="41"/>
      <c r="BW11" s="41"/>
      <c r="BX11" s="41"/>
      <c r="BY11" s="56"/>
      <c r="BZ11" s="44">
        <v>1750000</v>
      </c>
      <c r="CA11" s="40">
        <v>0</v>
      </c>
      <c r="CB11" s="40">
        <f t="shared" si="3"/>
        <v>1750000</v>
      </c>
      <c r="CC11" s="40">
        <f t="shared" si="7"/>
        <v>35000000</v>
      </c>
      <c r="CD11" s="41" t="s">
        <v>170</v>
      </c>
      <c r="CE11" s="41" t="s">
        <v>161</v>
      </c>
      <c r="CF11" s="41" t="s">
        <v>162</v>
      </c>
      <c r="CG11" s="41" t="s">
        <v>71</v>
      </c>
      <c r="CH11" s="41" t="s">
        <v>84</v>
      </c>
      <c r="CI11" s="41" t="s">
        <v>74</v>
      </c>
      <c r="CJ11" s="41" t="s">
        <v>74</v>
      </c>
      <c r="CK11" s="41" t="s">
        <v>74</v>
      </c>
      <c r="CL11" s="31" t="s">
        <v>167</v>
      </c>
      <c r="CM11" s="42">
        <v>46613</v>
      </c>
      <c r="CN11" s="41"/>
      <c r="CO11" s="41" t="s">
        <v>79</v>
      </c>
      <c r="CP11" s="41" t="s">
        <v>78</v>
      </c>
      <c r="CQ11" s="41" t="s">
        <v>79</v>
      </c>
      <c r="CR11" s="41" t="s">
        <v>79</v>
      </c>
      <c r="CS11" s="41" t="s">
        <v>79</v>
      </c>
      <c r="CT11" s="41" t="s">
        <v>79</v>
      </c>
      <c r="CU11" s="41" t="s">
        <v>79</v>
      </c>
      <c r="CV11" s="56"/>
      <c r="CW11" s="46">
        <f t="shared" si="8"/>
        <v>0</v>
      </c>
      <c r="CX11" s="46" t="str">
        <f t="shared" si="9"/>
        <v>Cumple</v>
      </c>
      <c r="CY11" s="46">
        <f t="shared" si="10"/>
        <v>0</v>
      </c>
      <c r="CZ11" s="46" t="str">
        <f t="shared" si="11"/>
        <v>Cumple</v>
      </c>
      <c r="DA11" s="47"/>
      <c r="DB11" s="47">
        <f t="shared" si="13"/>
        <v>1800000</v>
      </c>
      <c r="DC11" s="47"/>
      <c r="DD11" s="47">
        <f t="shared" si="14"/>
        <v>1750000</v>
      </c>
      <c r="DE11" s="47">
        <f t="shared" si="12"/>
        <v>1750000</v>
      </c>
      <c r="DF11" s="48" t="str">
        <f t="shared" si="15"/>
        <v xml:space="preserve">MEDTRONIC </v>
      </c>
      <c r="DG11" s="47">
        <f t="shared" si="17"/>
        <v>35000000</v>
      </c>
    </row>
    <row r="12" spans="1:111" ht="69" x14ac:dyDescent="0.3">
      <c r="A12" s="50">
        <v>138</v>
      </c>
      <c r="B12" s="50" t="s">
        <v>30</v>
      </c>
      <c r="C12" s="50">
        <v>42221513</v>
      </c>
      <c r="D12" s="51" t="s">
        <v>42</v>
      </c>
      <c r="E12" s="50" t="s">
        <v>31</v>
      </c>
      <c r="F12" s="50">
        <v>399</v>
      </c>
      <c r="G12" s="31" t="s">
        <v>203</v>
      </c>
      <c r="H12" s="52"/>
      <c r="I12" s="44"/>
      <c r="J12" s="40"/>
      <c r="K12" s="40">
        <f t="shared" si="0"/>
        <v>0</v>
      </c>
      <c r="L12" s="34">
        <f t="shared" si="4"/>
        <v>0</v>
      </c>
      <c r="M12" s="53"/>
      <c r="N12" s="53"/>
      <c r="O12" s="53"/>
      <c r="P12" s="53"/>
      <c r="Q12" s="53"/>
      <c r="R12" s="53"/>
      <c r="S12" s="53"/>
      <c r="T12" s="53"/>
      <c r="U12" s="54"/>
      <c r="V12" s="54"/>
      <c r="W12" s="53"/>
      <c r="X12" s="53"/>
      <c r="Y12" s="53"/>
      <c r="Z12" s="53"/>
      <c r="AA12" s="53"/>
      <c r="AB12" s="53"/>
      <c r="AC12" s="53"/>
      <c r="AD12" s="53"/>
      <c r="AE12" s="28"/>
      <c r="AF12" s="40"/>
      <c r="AG12" s="40"/>
      <c r="AH12" s="40">
        <f t="shared" si="1"/>
        <v>0</v>
      </c>
      <c r="AI12" s="40">
        <f t="shared" si="5"/>
        <v>0</v>
      </c>
      <c r="AJ12" s="41"/>
      <c r="AK12" s="41"/>
      <c r="AL12" s="41"/>
      <c r="AM12" s="41"/>
      <c r="AN12" s="41"/>
      <c r="AO12" s="41"/>
      <c r="AP12" s="41"/>
      <c r="AQ12" s="41"/>
      <c r="AR12" s="31"/>
      <c r="AS12" s="31"/>
      <c r="AT12" s="31" t="s">
        <v>101</v>
      </c>
      <c r="AU12" s="41"/>
      <c r="AV12" s="41"/>
      <c r="AW12" s="41"/>
      <c r="AX12" s="41"/>
      <c r="AY12" s="41"/>
      <c r="AZ12" s="41"/>
      <c r="BA12" s="41"/>
      <c r="BB12" s="56"/>
      <c r="BC12" s="44"/>
      <c r="BD12" s="40"/>
      <c r="BE12" s="40">
        <f t="shared" si="2"/>
        <v>0</v>
      </c>
      <c r="BF12" s="40">
        <f t="shared" si="6"/>
        <v>0</v>
      </c>
      <c r="BG12" s="41"/>
      <c r="BH12" s="41"/>
      <c r="BI12" s="41"/>
      <c r="BJ12" s="41"/>
      <c r="BK12" s="41"/>
      <c r="BL12" s="41"/>
      <c r="BM12" s="41"/>
      <c r="BN12" s="41"/>
      <c r="BO12" s="31"/>
      <c r="BP12" s="42"/>
      <c r="BQ12" s="41"/>
      <c r="BR12" s="41"/>
      <c r="BS12" s="41"/>
      <c r="BT12" s="41"/>
      <c r="BU12" s="41"/>
      <c r="BV12" s="41"/>
      <c r="BW12" s="41"/>
      <c r="BX12" s="41"/>
      <c r="BY12" s="56"/>
      <c r="BZ12" s="44"/>
      <c r="CA12" s="40"/>
      <c r="CB12" s="40">
        <f t="shared" si="3"/>
        <v>0</v>
      </c>
      <c r="CC12" s="40">
        <f t="shared" si="7"/>
        <v>0</v>
      </c>
      <c r="CD12" s="41"/>
      <c r="CE12" s="41"/>
      <c r="CF12" s="41"/>
      <c r="CG12" s="41"/>
      <c r="CH12" s="41"/>
      <c r="CI12" s="41"/>
      <c r="CJ12" s="41"/>
      <c r="CK12" s="41"/>
      <c r="CL12" s="31"/>
      <c r="CM12" s="31"/>
      <c r="CN12" s="41"/>
      <c r="CO12" s="41"/>
      <c r="CP12" s="41"/>
      <c r="CQ12" s="41"/>
      <c r="CR12" s="41"/>
      <c r="CS12" s="41"/>
      <c r="CT12" s="41"/>
      <c r="CU12" s="41"/>
      <c r="CV12" s="56"/>
      <c r="CW12" s="46">
        <f t="shared" si="8"/>
        <v>0</v>
      </c>
      <c r="CX12" s="46">
        <f t="shared" si="9"/>
        <v>0</v>
      </c>
      <c r="CY12" s="46">
        <f t="shared" si="10"/>
        <v>0</v>
      </c>
      <c r="CZ12" s="46">
        <f t="shared" si="11"/>
        <v>0</v>
      </c>
      <c r="DA12" s="47"/>
      <c r="DB12" s="47"/>
      <c r="DC12" s="47"/>
      <c r="DD12" s="47"/>
      <c r="DE12" s="47">
        <f t="shared" si="12"/>
        <v>0</v>
      </c>
      <c r="DF12" s="48">
        <v>0</v>
      </c>
      <c r="DG12" s="28"/>
    </row>
    <row r="13" spans="1:111" ht="66" x14ac:dyDescent="0.3">
      <c r="A13" s="50">
        <v>141</v>
      </c>
      <c r="B13" s="50" t="s">
        <v>30</v>
      </c>
      <c r="C13" s="50">
        <v>42221513</v>
      </c>
      <c r="D13" s="51" t="s">
        <v>43</v>
      </c>
      <c r="E13" s="50" t="s">
        <v>31</v>
      </c>
      <c r="F13" s="50">
        <v>42</v>
      </c>
      <c r="G13" s="31" t="s">
        <v>203</v>
      </c>
      <c r="H13" s="52"/>
      <c r="I13" s="44"/>
      <c r="J13" s="40"/>
      <c r="K13" s="40">
        <f t="shared" si="0"/>
        <v>0</v>
      </c>
      <c r="L13" s="34">
        <f t="shared" si="4"/>
        <v>0</v>
      </c>
      <c r="M13" s="53"/>
      <c r="N13" s="53"/>
      <c r="O13" s="53"/>
      <c r="P13" s="53"/>
      <c r="Q13" s="53"/>
      <c r="R13" s="53"/>
      <c r="S13" s="53"/>
      <c r="T13" s="53"/>
      <c r="U13" s="54"/>
      <c r="V13" s="54"/>
      <c r="W13" s="53"/>
      <c r="X13" s="53"/>
      <c r="Y13" s="53"/>
      <c r="Z13" s="53"/>
      <c r="AA13" s="53"/>
      <c r="AB13" s="53"/>
      <c r="AC13" s="53"/>
      <c r="AD13" s="53"/>
      <c r="AE13" s="28"/>
      <c r="AF13" s="39">
        <v>220685</v>
      </c>
      <c r="AG13" s="40">
        <v>0</v>
      </c>
      <c r="AH13" s="40">
        <f t="shared" si="1"/>
        <v>220685</v>
      </c>
      <c r="AI13" s="40">
        <f t="shared" si="5"/>
        <v>9268770</v>
      </c>
      <c r="AJ13" s="41" t="s">
        <v>102</v>
      </c>
      <c r="AK13" s="41" t="s">
        <v>81</v>
      </c>
      <c r="AL13" s="41" t="s">
        <v>82</v>
      </c>
      <c r="AM13" s="41" t="s">
        <v>91</v>
      </c>
      <c r="AN13" s="41" t="s">
        <v>84</v>
      </c>
      <c r="AO13" s="41" t="s">
        <v>74</v>
      </c>
      <c r="AP13" s="41" t="s">
        <v>85</v>
      </c>
      <c r="AQ13" s="41" t="s">
        <v>86</v>
      </c>
      <c r="AR13" s="31" t="s">
        <v>103</v>
      </c>
      <c r="AS13" s="42">
        <v>47113</v>
      </c>
      <c r="AT13" s="41"/>
      <c r="AU13" s="41" t="s">
        <v>78</v>
      </c>
      <c r="AV13" s="41" t="s">
        <v>78</v>
      </c>
      <c r="AW13" s="41" t="s">
        <v>79</v>
      </c>
      <c r="AX13" s="41" t="s">
        <v>79</v>
      </c>
      <c r="AY13" s="58" t="s">
        <v>79</v>
      </c>
      <c r="AZ13" s="41" t="s">
        <v>79</v>
      </c>
      <c r="BA13" s="41" t="s">
        <v>79</v>
      </c>
      <c r="BB13" s="56"/>
      <c r="BC13" s="44">
        <v>280000</v>
      </c>
      <c r="BD13" s="40"/>
      <c r="BE13" s="40">
        <f t="shared" si="2"/>
        <v>280000</v>
      </c>
      <c r="BF13" s="40">
        <f t="shared" si="6"/>
        <v>11760000</v>
      </c>
      <c r="BG13" s="2" t="s">
        <v>136</v>
      </c>
      <c r="BH13" s="41" t="s">
        <v>130</v>
      </c>
      <c r="BI13" s="41" t="s">
        <v>31</v>
      </c>
      <c r="BJ13" s="41" t="s">
        <v>31</v>
      </c>
      <c r="BK13" s="41" t="s">
        <v>84</v>
      </c>
      <c r="BL13" s="41" t="s">
        <v>74</v>
      </c>
      <c r="BM13" s="41" t="s">
        <v>74</v>
      </c>
      <c r="BN13" s="41" t="s">
        <v>74</v>
      </c>
      <c r="BO13" s="31" t="s">
        <v>137</v>
      </c>
      <c r="BP13" s="42">
        <v>47545</v>
      </c>
      <c r="BQ13" s="41" t="s">
        <v>134</v>
      </c>
      <c r="BR13" s="41" t="s">
        <v>78</v>
      </c>
      <c r="BS13" s="41" t="s">
        <v>78</v>
      </c>
      <c r="BT13" s="41" t="s">
        <v>79</v>
      </c>
      <c r="BU13" s="41" t="s">
        <v>79</v>
      </c>
      <c r="BV13" s="41" t="s">
        <v>79</v>
      </c>
      <c r="BW13" s="41" t="s">
        <v>135</v>
      </c>
      <c r="BX13" s="41" t="s">
        <v>79</v>
      </c>
      <c r="BY13" s="43"/>
      <c r="BZ13" s="44"/>
      <c r="CA13" s="40"/>
      <c r="CB13" s="40">
        <f t="shared" si="3"/>
        <v>0</v>
      </c>
      <c r="CC13" s="40">
        <f t="shared" si="7"/>
        <v>0</v>
      </c>
      <c r="CD13" s="41"/>
      <c r="CE13" s="41"/>
      <c r="CF13" s="41"/>
      <c r="CG13" s="41"/>
      <c r="CH13" s="41"/>
      <c r="CI13" s="41"/>
      <c r="CJ13" s="41"/>
      <c r="CK13" s="41"/>
      <c r="CL13" s="31"/>
      <c r="CM13" s="31"/>
      <c r="CN13" s="41"/>
      <c r="CO13" s="41"/>
      <c r="CP13" s="41"/>
      <c r="CQ13" s="41"/>
      <c r="CR13" s="41"/>
      <c r="CS13" s="41"/>
      <c r="CT13" s="41"/>
      <c r="CU13" s="41"/>
      <c r="CV13" s="56"/>
      <c r="CW13" s="46">
        <f t="shared" si="8"/>
        <v>0</v>
      </c>
      <c r="CX13" s="46" t="str">
        <f t="shared" si="9"/>
        <v>Cumple</v>
      </c>
      <c r="CY13" s="46" t="str">
        <f t="shared" si="10"/>
        <v>Cumple</v>
      </c>
      <c r="CZ13" s="46">
        <f t="shared" si="11"/>
        <v>0</v>
      </c>
      <c r="DA13" s="47"/>
      <c r="DB13" s="47">
        <f t="shared" si="13"/>
        <v>220685</v>
      </c>
      <c r="DC13" s="47">
        <f t="shared" si="16"/>
        <v>280000</v>
      </c>
      <c r="DD13" s="47"/>
      <c r="DE13" s="47">
        <f t="shared" si="12"/>
        <v>220685</v>
      </c>
      <c r="DF13" s="48" t="str">
        <f t="shared" si="15"/>
        <v xml:space="preserve">BOSTON </v>
      </c>
      <c r="DG13" s="59">
        <f>AI13</f>
        <v>9268770</v>
      </c>
    </row>
    <row r="14" spans="1:111" ht="105.6" x14ac:dyDescent="0.3">
      <c r="A14" s="50">
        <v>142</v>
      </c>
      <c r="B14" s="50" t="s">
        <v>30</v>
      </c>
      <c r="C14" s="50">
        <v>42221513</v>
      </c>
      <c r="D14" s="51" t="s">
        <v>44</v>
      </c>
      <c r="E14" s="50" t="s">
        <v>31</v>
      </c>
      <c r="F14" s="50">
        <v>24</v>
      </c>
      <c r="G14" s="31" t="s">
        <v>203</v>
      </c>
      <c r="H14" s="52"/>
      <c r="I14" s="44"/>
      <c r="J14" s="40"/>
      <c r="K14" s="40">
        <f t="shared" si="0"/>
        <v>0</v>
      </c>
      <c r="L14" s="34">
        <f t="shared" si="4"/>
        <v>0</v>
      </c>
      <c r="M14" s="53"/>
      <c r="N14" s="53"/>
      <c r="O14" s="53"/>
      <c r="P14" s="53"/>
      <c r="Q14" s="53"/>
      <c r="R14" s="53"/>
      <c r="S14" s="53"/>
      <c r="T14" s="53"/>
      <c r="U14" s="54"/>
      <c r="V14" s="54"/>
      <c r="W14" s="53"/>
      <c r="X14" s="53"/>
      <c r="Y14" s="53"/>
      <c r="Z14" s="53"/>
      <c r="AA14" s="53"/>
      <c r="AB14" s="53"/>
      <c r="AC14" s="53"/>
      <c r="AD14" s="53"/>
      <c r="AE14" s="28"/>
      <c r="AF14" s="39">
        <v>484500</v>
      </c>
      <c r="AG14" s="40">
        <v>0</v>
      </c>
      <c r="AH14" s="40">
        <f t="shared" si="1"/>
        <v>484500</v>
      </c>
      <c r="AI14" s="40">
        <f t="shared" si="5"/>
        <v>11628000</v>
      </c>
      <c r="AJ14" s="41" t="s">
        <v>93</v>
      </c>
      <c r="AK14" s="41" t="s">
        <v>81</v>
      </c>
      <c r="AL14" s="41" t="s">
        <v>94</v>
      </c>
      <c r="AM14" s="41" t="s">
        <v>91</v>
      </c>
      <c r="AN14" s="41" t="s">
        <v>84</v>
      </c>
      <c r="AO14" s="41" t="s">
        <v>74</v>
      </c>
      <c r="AP14" s="41" t="s">
        <v>74</v>
      </c>
      <c r="AQ14" s="41" t="s">
        <v>86</v>
      </c>
      <c r="AR14" s="31" t="s">
        <v>95</v>
      </c>
      <c r="AS14" s="42">
        <v>47329</v>
      </c>
      <c r="AT14" s="41"/>
      <c r="AU14" s="41" t="s">
        <v>78</v>
      </c>
      <c r="AV14" s="41" t="s">
        <v>78</v>
      </c>
      <c r="AW14" s="41" t="s">
        <v>79</v>
      </c>
      <c r="AX14" s="41" t="s">
        <v>79</v>
      </c>
      <c r="AY14" s="41" t="s">
        <v>79</v>
      </c>
      <c r="AZ14" s="41" t="s">
        <v>79</v>
      </c>
      <c r="BA14" s="41" t="s">
        <v>79</v>
      </c>
      <c r="BB14" s="56"/>
      <c r="BC14" s="44">
        <v>320000</v>
      </c>
      <c r="BD14" s="40"/>
      <c r="BE14" s="40">
        <f t="shared" si="2"/>
        <v>320000</v>
      </c>
      <c r="BF14" s="40">
        <f t="shared" si="6"/>
        <v>7680000</v>
      </c>
      <c r="BG14" s="1" t="s">
        <v>129</v>
      </c>
      <c r="BH14" s="41" t="s">
        <v>130</v>
      </c>
      <c r="BI14" s="41" t="s">
        <v>131</v>
      </c>
      <c r="BJ14" s="41" t="s">
        <v>131</v>
      </c>
      <c r="BK14" s="41" t="s">
        <v>132</v>
      </c>
      <c r="BL14" s="41" t="s">
        <v>74</v>
      </c>
      <c r="BM14" s="41" t="s">
        <v>74</v>
      </c>
      <c r="BN14" s="41" t="s">
        <v>74</v>
      </c>
      <c r="BO14" s="31" t="s">
        <v>133</v>
      </c>
      <c r="BP14" s="42">
        <v>47890</v>
      </c>
      <c r="BQ14" s="41" t="s">
        <v>134</v>
      </c>
      <c r="BR14" s="41" t="s">
        <v>78</v>
      </c>
      <c r="BS14" s="41" t="s">
        <v>78</v>
      </c>
      <c r="BT14" s="41" t="s">
        <v>79</v>
      </c>
      <c r="BU14" s="41" t="s">
        <v>79</v>
      </c>
      <c r="BV14" s="58" t="s">
        <v>79</v>
      </c>
      <c r="BW14" s="41" t="s">
        <v>135</v>
      </c>
      <c r="BX14" s="41" t="s">
        <v>79</v>
      </c>
      <c r="BY14" s="43"/>
      <c r="BZ14" s="44"/>
      <c r="CA14" s="40"/>
      <c r="CB14" s="40">
        <f t="shared" si="3"/>
        <v>0</v>
      </c>
      <c r="CC14" s="40">
        <f t="shared" si="7"/>
        <v>0</v>
      </c>
      <c r="CD14" s="41"/>
      <c r="CE14" s="41"/>
      <c r="CF14" s="41"/>
      <c r="CG14" s="41"/>
      <c r="CH14" s="41"/>
      <c r="CI14" s="41"/>
      <c r="CJ14" s="41"/>
      <c r="CK14" s="41"/>
      <c r="CL14" s="31"/>
      <c r="CM14" s="31"/>
      <c r="CN14" s="41"/>
      <c r="CO14" s="41"/>
      <c r="CP14" s="41"/>
      <c r="CQ14" s="41"/>
      <c r="CR14" s="41"/>
      <c r="CS14" s="41"/>
      <c r="CT14" s="41"/>
      <c r="CU14" s="41"/>
      <c r="CV14" s="56"/>
      <c r="CW14" s="46">
        <f t="shared" si="8"/>
        <v>0</v>
      </c>
      <c r="CX14" s="46" t="str">
        <f t="shared" si="9"/>
        <v>Cumple</v>
      </c>
      <c r="CY14" s="46" t="str">
        <f t="shared" si="10"/>
        <v>Cumple</v>
      </c>
      <c r="CZ14" s="46">
        <f t="shared" si="11"/>
        <v>0</v>
      </c>
      <c r="DA14" s="47"/>
      <c r="DB14" s="47">
        <f t="shared" si="13"/>
        <v>484500</v>
      </c>
      <c r="DC14" s="47">
        <f t="shared" si="16"/>
        <v>320000</v>
      </c>
      <c r="DD14" s="47"/>
      <c r="DE14" s="47">
        <f t="shared" si="12"/>
        <v>320000</v>
      </c>
      <c r="DF14" s="48" t="str">
        <f t="shared" si="15"/>
        <v xml:space="preserve">TERUMO </v>
      </c>
      <c r="DG14" s="59">
        <f>BF14</f>
        <v>7680000</v>
      </c>
    </row>
    <row r="15" spans="1:111" ht="110.4" x14ac:dyDescent="0.3">
      <c r="A15" s="50">
        <v>143</v>
      </c>
      <c r="B15" s="50" t="s">
        <v>30</v>
      </c>
      <c r="C15" s="52">
        <v>42294402</v>
      </c>
      <c r="D15" s="51" t="s">
        <v>45</v>
      </c>
      <c r="E15" s="50" t="s">
        <v>31</v>
      </c>
      <c r="F15" s="50">
        <v>6</v>
      </c>
      <c r="G15" s="31" t="s">
        <v>203</v>
      </c>
      <c r="H15" s="52" t="s">
        <v>32</v>
      </c>
      <c r="I15" s="44"/>
      <c r="J15" s="40"/>
      <c r="K15" s="40">
        <f t="shared" si="0"/>
        <v>0</v>
      </c>
      <c r="L15" s="34">
        <f t="shared" si="4"/>
        <v>0</v>
      </c>
      <c r="M15" s="53"/>
      <c r="N15" s="53"/>
      <c r="O15" s="53"/>
      <c r="P15" s="53"/>
      <c r="Q15" s="53"/>
      <c r="R15" s="53"/>
      <c r="S15" s="53"/>
      <c r="T15" s="53"/>
      <c r="U15" s="54"/>
      <c r="V15" s="54"/>
      <c r="W15" s="53"/>
      <c r="X15" s="53"/>
      <c r="Y15" s="53"/>
      <c r="Z15" s="53"/>
      <c r="AA15" s="53"/>
      <c r="AB15" s="53"/>
      <c r="AC15" s="53"/>
      <c r="AD15" s="53"/>
      <c r="AE15" s="28"/>
      <c r="AF15" s="39">
        <v>15000000</v>
      </c>
      <c r="AG15" s="40">
        <v>0</v>
      </c>
      <c r="AH15" s="40">
        <f t="shared" si="1"/>
        <v>15000000</v>
      </c>
      <c r="AI15" s="40">
        <f t="shared" si="5"/>
        <v>90000000</v>
      </c>
      <c r="AJ15" s="41" t="s">
        <v>104</v>
      </c>
      <c r="AK15" s="41" t="s">
        <v>81</v>
      </c>
      <c r="AL15" s="41" t="s">
        <v>82</v>
      </c>
      <c r="AM15" s="41" t="s">
        <v>91</v>
      </c>
      <c r="AN15" s="41" t="s">
        <v>84</v>
      </c>
      <c r="AO15" s="41" t="s">
        <v>74</v>
      </c>
      <c r="AP15" s="41" t="s">
        <v>85</v>
      </c>
      <c r="AQ15" s="41" t="s">
        <v>86</v>
      </c>
      <c r="AR15" s="31" t="s">
        <v>105</v>
      </c>
      <c r="AS15" s="42">
        <v>45432</v>
      </c>
      <c r="AT15" s="31" t="s">
        <v>106</v>
      </c>
      <c r="AU15" s="41" t="s">
        <v>78</v>
      </c>
      <c r="AV15" s="41" t="s">
        <v>78</v>
      </c>
      <c r="AW15" s="41" t="s">
        <v>79</v>
      </c>
      <c r="AX15" s="41" t="s">
        <v>79</v>
      </c>
      <c r="AY15" s="41" t="s">
        <v>79</v>
      </c>
      <c r="AZ15" s="41" t="s">
        <v>79</v>
      </c>
      <c r="BA15" s="41" t="s">
        <v>79</v>
      </c>
      <c r="BB15" s="56"/>
      <c r="BC15" s="44"/>
      <c r="BD15" s="40"/>
      <c r="BE15" s="40">
        <f t="shared" si="2"/>
        <v>0</v>
      </c>
      <c r="BF15" s="40">
        <f t="shared" si="6"/>
        <v>0</v>
      </c>
      <c r="BG15" s="41"/>
      <c r="BH15" s="41"/>
      <c r="BI15" s="41"/>
      <c r="BJ15" s="41"/>
      <c r="BK15" s="41"/>
      <c r="BL15" s="41"/>
      <c r="BM15" s="41"/>
      <c r="BN15" s="41"/>
      <c r="BO15" s="31"/>
      <c r="BP15" s="42"/>
      <c r="BQ15" s="41"/>
      <c r="BR15" s="41"/>
      <c r="BS15" s="41"/>
      <c r="BT15" s="41"/>
      <c r="BU15" s="41"/>
      <c r="BV15" s="41"/>
      <c r="BW15" s="41"/>
      <c r="BX15" s="41"/>
      <c r="BY15" s="56"/>
      <c r="BZ15" s="44">
        <v>16000000</v>
      </c>
      <c r="CA15" s="40">
        <v>0</v>
      </c>
      <c r="CB15" s="40">
        <f t="shared" si="3"/>
        <v>16000000</v>
      </c>
      <c r="CC15" s="40">
        <f t="shared" si="7"/>
        <v>96000000</v>
      </c>
      <c r="CD15" s="41" t="s">
        <v>171</v>
      </c>
      <c r="CE15" s="41" t="s">
        <v>161</v>
      </c>
      <c r="CF15" s="41" t="s">
        <v>162</v>
      </c>
      <c r="CG15" s="41" t="s">
        <v>71</v>
      </c>
      <c r="CH15" s="41" t="s">
        <v>84</v>
      </c>
      <c r="CI15" s="41" t="s">
        <v>74</v>
      </c>
      <c r="CJ15" s="41" t="s">
        <v>74</v>
      </c>
      <c r="CK15" s="41" t="s">
        <v>74</v>
      </c>
      <c r="CL15" s="31" t="s">
        <v>172</v>
      </c>
      <c r="CM15" s="60">
        <v>47471</v>
      </c>
      <c r="CN15" s="41"/>
      <c r="CO15" s="41" t="s">
        <v>79</v>
      </c>
      <c r="CP15" s="41" t="s">
        <v>78</v>
      </c>
      <c r="CQ15" s="41" t="s">
        <v>79</v>
      </c>
      <c r="CR15" s="41" t="s">
        <v>79</v>
      </c>
      <c r="CS15" s="41" t="s">
        <v>79</v>
      </c>
      <c r="CT15" s="41" t="s">
        <v>79</v>
      </c>
      <c r="CU15" s="41" t="s">
        <v>79</v>
      </c>
      <c r="CV15" s="56"/>
      <c r="CW15" s="46">
        <f t="shared" si="8"/>
        <v>0</v>
      </c>
      <c r="CX15" s="46" t="str">
        <f t="shared" si="9"/>
        <v>Cumple</v>
      </c>
      <c r="CY15" s="46">
        <f t="shared" si="10"/>
        <v>0</v>
      </c>
      <c r="CZ15" s="46" t="str">
        <f t="shared" si="11"/>
        <v>Cumple</v>
      </c>
      <c r="DA15" s="47"/>
      <c r="DB15" s="47">
        <f t="shared" si="13"/>
        <v>15000000</v>
      </c>
      <c r="DC15" s="47"/>
      <c r="DD15" s="47">
        <f t="shared" si="14"/>
        <v>16000000</v>
      </c>
      <c r="DE15" s="47">
        <f t="shared" si="12"/>
        <v>15000000</v>
      </c>
      <c r="DF15" s="48" t="str">
        <f t="shared" si="15"/>
        <v xml:space="preserve">BOSTON </v>
      </c>
      <c r="DG15" s="59">
        <f t="shared" ref="DG15:DG20" si="18">AI15</f>
        <v>90000000</v>
      </c>
    </row>
    <row r="16" spans="1:111" ht="27.6" x14ac:dyDescent="0.3">
      <c r="A16" s="50">
        <v>148</v>
      </c>
      <c r="B16" s="50" t="s">
        <v>30</v>
      </c>
      <c r="C16" s="52">
        <v>42203502</v>
      </c>
      <c r="D16" s="51" t="s">
        <v>46</v>
      </c>
      <c r="E16" s="50" t="s">
        <v>31</v>
      </c>
      <c r="F16" s="50">
        <v>13</v>
      </c>
      <c r="G16" s="31" t="s">
        <v>203</v>
      </c>
      <c r="H16" s="52"/>
      <c r="I16" s="44"/>
      <c r="J16" s="40"/>
      <c r="K16" s="40">
        <f t="shared" si="0"/>
        <v>0</v>
      </c>
      <c r="L16" s="34">
        <f t="shared" si="4"/>
        <v>0</v>
      </c>
      <c r="M16" s="53"/>
      <c r="N16" s="53"/>
      <c r="O16" s="53"/>
      <c r="P16" s="53"/>
      <c r="Q16" s="53"/>
      <c r="R16" s="53"/>
      <c r="S16" s="53"/>
      <c r="T16" s="53"/>
      <c r="U16" s="54"/>
      <c r="V16" s="54"/>
      <c r="W16" s="53"/>
      <c r="X16" s="53"/>
      <c r="Y16" s="53"/>
      <c r="Z16" s="53"/>
      <c r="AA16" s="53"/>
      <c r="AB16" s="53"/>
      <c r="AC16" s="53"/>
      <c r="AD16" s="53"/>
      <c r="AE16" s="28"/>
      <c r="AF16" s="39">
        <v>3500000</v>
      </c>
      <c r="AG16" s="40">
        <v>0</v>
      </c>
      <c r="AH16" s="40">
        <f t="shared" si="1"/>
        <v>3500000</v>
      </c>
      <c r="AI16" s="40">
        <f t="shared" si="5"/>
        <v>45500000</v>
      </c>
      <c r="AJ16" s="41" t="s">
        <v>89</v>
      </c>
      <c r="AK16" s="41" t="s">
        <v>81</v>
      </c>
      <c r="AL16" s="41" t="s">
        <v>90</v>
      </c>
      <c r="AM16" s="41" t="s">
        <v>91</v>
      </c>
      <c r="AN16" s="41" t="s">
        <v>84</v>
      </c>
      <c r="AO16" s="41" t="s">
        <v>74</v>
      </c>
      <c r="AP16" s="41" t="s">
        <v>74</v>
      </c>
      <c r="AQ16" s="41" t="s">
        <v>86</v>
      </c>
      <c r="AR16" s="31" t="s">
        <v>92</v>
      </c>
      <c r="AS16" s="42">
        <v>45532</v>
      </c>
      <c r="AT16" s="41"/>
      <c r="AU16" s="41" t="s">
        <v>78</v>
      </c>
      <c r="AV16" s="41" t="s">
        <v>78</v>
      </c>
      <c r="AW16" s="41" t="s">
        <v>79</v>
      </c>
      <c r="AX16" s="41" t="s">
        <v>79</v>
      </c>
      <c r="AY16" s="41" t="s">
        <v>79</v>
      </c>
      <c r="AZ16" s="41" t="s">
        <v>79</v>
      </c>
      <c r="BA16" s="41" t="s">
        <v>79</v>
      </c>
      <c r="BB16" s="56"/>
      <c r="BC16" s="44"/>
      <c r="BD16" s="40"/>
      <c r="BE16" s="40">
        <f t="shared" si="2"/>
        <v>0</v>
      </c>
      <c r="BF16" s="40">
        <f t="shared" si="6"/>
        <v>0</v>
      </c>
      <c r="BG16" s="41"/>
      <c r="BH16" s="41"/>
      <c r="BI16" s="41"/>
      <c r="BJ16" s="41"/>
      <c r="BK16" s="41"/>
      <c r="BL16" s="41"/>
      <c r="BM16" s="41"/>
      <c r="BN16" s="41"/>
      <c r="BO16" s="31"/>
      <c r="BP16" s="42"/>
      <c r="BQ16" s="41"/>
      <c r="BR16" s="41"/>
      <c r="BS16" s="41"/>
      <c r="BT16" s="41"/>
      <c r="BU16" s="41"/>
      <c r="BV16" s="41"/>
      <c r="BW16" s="41"/>
      <c r="BX16" s="41"/>
      <c r="BY16" s="56"/>
      <c r="BZ16" s="44"/>
      <c r="CA16" s="40"/>
      <c r="CB16" s="40">
        <f t="shared" si="3"/>
        <v>0</v>
      </c>
      <c r="CC16" s="40">
        <f t="shared" si="7"/>
        <v>0</v>
      </c>
      <c r="CD16" s="41"/>
      <c r="CE16" s="41"/>
      <c r="CF16" s="41"/>
      <c r="CG16" s="41"/>
      <c r="CH16" s="41"/>
      <c r="CI16" s="41"/>
      <c r="CJ16" s="41"/>
      <c r="CK16" s="41"/>
      <c r="CL16" s="31"/>
      <c r="CM16" s="31"/>
      <c r="CN16" s="41"/>
      <c r="CO16" s="41"/>
      <c r="CP16" s="41"/>
      <c r="CQ16" s="41"/>
      <c r="CR16" s="41"/>
      <c r="CS16" s="41"/>
      <c r="CT16" s="41"/>
      <c r="CU16" s="41"/>
      <c r="CV16" s="56"/>
      <c r="CW16" s="46">
        <f t="shared" si="8"/>
        <v>0</v>
      </c>
      <c r="CX16" s="46" t="str">
        <f t="shared" si="9"/>
        <v>Cumple</v>
      </c>
      <c r="CY16" s="46">
        <f t="shared" si="10"/>
        <v>0</v>
      </c>
      <c r="CZ16" s="46">
        <f t="shared" si="11"/>
        <v>0</v>
      </c>
      <c r="DA16" s="47"/>
      <c r="DB16" s="47">
        <f t="shared" si="13"/>
        <v>3500000</v>
      </c>
      <c r="DC16" s="47"/>
      <c r="DD16" s="47"/>
      <c r="DE16" s="47">
        <f t="shared" si="12"/>
        <v>3500000</v>
      </c>
      <c r="DF16" s="48" t="str">
        <f t="shared" si="15"/>
        <v xml:space="preserve">BOSTON </v>
      </c>
      <c r="DG16" s="59">
        <f t="shared" si="18"/>
        <v>45500000</v>
      </c>
    </row>
    <row r="17" spans="1:111" ht="27.6" x14ac:dyDescent="0.3">
      <c r="A17" s="50">
        <v>152</v>
      </c>
      <c r="B17" s="50" t="s">
        <v>30</v>
      </c>
      <c r="C17" s="52">
        <v>42221616</v>
      </c>
      <c r="D17" s="51" t="s">
        <v>47</v>
      </c>
      <c r="E17" s="50" t="s">
        <v>31</v>
      </c>
      <c r="F17" s="50">
        <v>12</v>
      </c>
      <c r="G17" s="31" t="s">
        <v>203</v>
      </c>
      <c r="H17" s="52"/>
      <c r="I17" s="44"/>
      <c r="J17" s="40"/>
      <c r="K17" s="40">
        <f t="shared" si="0"/>
        <v>0</v>
      </c>
      <c r="L17" s="34">
        <f t="shared" si="4"/>
        <v>0</v>
      </c>
      <c r="M17" s="53"/>
      <c r="N17" s="53"/>
      <c r="O17" s="53"/>
      <c r="P17" s="53"/>
      <c r="Q17" s="53"/>
      <c r="R17" s="53"/>
      <c r="S17" s="53"/>
      <c r="T17" s="53"/>
      <c r="U17" s="54"/>
      <c r="V17" s="54"/>
      <c r="W17" s="53"/>
      <c r="X17" s="53"/>
      <c r="Y17" s="53"/>
      <c r="Z17" s="53"/>
      <c r="AA17" s="53"/>
      <c r="AB17" s="53"/>
      <c r="AC17" s="53"/>
      <c r="AD17" s="53"/>
      <c r="AE17" s="28"/>
      <c r="AF17" s="39">
        <v>800000</v>
      </c>
      <c r="AG17" s="40">
        <v>0</v>
      </c>
      <c r="AH17" s="40">
        <f t="shared" si="1"/>
        <v>800000</v>
      </c>
      <c r="AI17" s="40">
        <f t="shared" si="5"/>
        <v>9600000</v>
      </c>
      <c r="AJ17" s="41" t="s">
        <v>107</v>
      </c>
      <c r="AK17" s="41" t="s">
        <v>81</v>
      </c>
      <c r="AL17" s="41" t="s">
        <v>90</v>
      </c>
      <c r="AM17" s="41" t="s">
        <v>91</v>
      </c>
      <c r="AN17" s="41" t="s">
        <v>84</v>
      </c>
      <c r="AO17" s="41" t="s">
        <v>74</v>
      </c>
      <c r="AP17" s="41" t="s">
        <v>74</v>
      </c>
      <c r="AQ17" s="41" t="s">
        <v>86</v>
      </c>
      <c r="AR17" s="31" t="s">
        <v>108</v>
      </c>
      <c r="AS17" s="42">
        <v>45361</v>
      </c>
      <c r="AT17" s="41"/>
      <c r="AU17" s="41" t="s">
        <v>78</v>
      </c>
      <c r="AV17" s="41" t="s">
        <v>78</v>
      </c>
      <c r="AW17" s="41" t="s">
        <v>79</v>
      </c>
      <c r="AX17" s="41" t="s">
        <v>79</v>
      </c>
      <c r="AY17" s="58" t="s">
        <v>79</v>
      </c>
      <c r="AZ17" s="41" t="s">
        <v>79</v>
      </c>
      <c r="BA17" s="41" t="s">
        <v>79</v>
      </c>
      <c r="BB17" s="56"/>
      <c r="BC17" s="44"/>
      <c r="BD17" s="40"/>
      <c r="BE17" s="40">
        <f t="shared" si="2"/>
        <v>0</v>
      </c>
      <c r="BF17" s="40">
        <f t="shared" si="6"/>
        <v>0</v>
      </c>
      <c r="BG17" s="41"/>
      <c r="BH17" s="41"/>
      <c r="BI17" s="41"/>
      <c r="BJ17" s="41"/>
      <c r="BK17" s="41"/>
      <c r="BL17" s="41"/>
      <c r="BM17" s="41"/>
      <c r="BN17" s="41"/>
      <c r="BO17" s="31"/>
      <c r="BP17" s="42"/>
      <c r="BQ17" s="41"/>
      <c r="BR17" s="41"/>
      <c r="BS17" s="41"/>
      <c r="BT17" s="41"/>
      <c r="BU17" s="41"/>
      <c r="BV17" s="41"/>
      <c r="BW17" s="41"/>
      <c r="BX17" s="41"/>
      <c r="BY17" s="56"/>
      <c r="BZ17" s="44">
        <v>950000</v>
      </c>
      <c r="CA17" s="40">
        <v>180500</v>
      </c>
      <c r="CB17" s="40">
        <f t="shared" si="3"/>
        <v>1130500</v>
      </c>
      <c r="CC17" s="40">
        <f t="shared" si="7"/>
        <v>13566000</v>
      </c>
      <c r="CD17" s="41" t="s">
        <v>173</v>
      </c>
      <c r="CE17" s="41" t="s">
        <v>161</v>
      </c>
      <c r="CF17" s="41" t="s">
        <v>162</v>
      </c>
      <c r="CG17" s="41" t="s">
        <v>71</v>
      </c>
      <c r="CH17" s="41" t="s">
        <v>132</v>
      </c>
      <c r="CI17" s="41" t="s">
        <v>74</v>
      </c>
      <c r="CJ17" s="41" t="s">
        <v>74</v>
      </c>
      <c r="CK17" s="41" t="s">
        <v>74</v>
      </c>
      <c r="CL17" s="31" t="s">
        <v>174</v>
      </c>
      <c r="CM17" s="31" t="s">
        <v>175</v>
      </c>
      <c r="CN17" s="41"/>
      <c r="CO17" s="41" t="s">
        <v>79</v>
      </c>
      <c r="CP17" s="41" t="s">
        <v>78</v>
      </c>
      <c r="CQ17" s="41" t="s">
        <v>79</v>
      </c>
      <c r="CR17" s="41" t="s">
        <v>79</v>
      </c>
      <c r="CS17" s="41" t="s">
        <v>79</v>
      </c>
      <c r="CT17" s="41" t="s">
        <v>79</v>
      </c>
      <c r="CU17" s="41" t="s">
        <v>79</v>
      </c>
      <c r="CV17" s="56"/>
      <c r="CW17" s="46">
        <f t="shared" si="8"/>
        <v>0</v>
      </c>
      <c r="CX17" s="46" t="str">
        <f t="shared" si="9"/>
        <v>Cumple</v>
      </c>
      <c r="CY17" s="46">
        <f t="shared" si="10"/>
        <v>0</v>
      </c>
      <c r="CZ17" s="46" t="str">
        <f t="shared" si="11"/>
        <v>Cumple</v>
      </c>
      <c r="DA17" s="47"/>
      <c r="DB17" s="47">
        <f t="shared" si="13"/>
        <v>800000</v>
      </c>
      <c r="DC17" s="47"/>
      <c r="DD17" s="47">
        <f t="shared" si="14"/>
        <v>1130500</v>
      </c>
      <c r="DE17" s="47">
        <f t="shared" si="12"/>
        <v>800000</v>
      </c>
      <c r="DF17" s="48" t="str">
        <f t="shared" si="15"/>
        <v xml:space="preserve">BOSTON </v>
      </c>
      <c r="DG17" s="59">
        <f t="shared" si="18"/>
        <v>9600000</v>
      </c>
    </row>
    <row r="18" spans="1:111" ht="27.6" x14ac:dyDescent="0.3">
      <c r="A18" s="50">
        <v>153</v>
      </c>
      <c r="B18" s="50" t="s">
        <v>30</v>
      </c>
      <c r="C18" s="50">
        <v>42203404</v>
      </c>
      <c r="D18" s="51" t="s">
        <v>48</v>
      </c>
      <c r="E18" s="50" t="s">
        <v>31</v>
      </c>
      <c r="F18" s="50">
        <v>30</v>
      </c>
      <c r="G18" s="31" t="s">
        <v>203</v>
      </c>
      <c r="H18" s="52"/>
      <c r="I18" s="44"/>
      <c r="J18" s="40"/>
      <c r="K18" s="40">
        <f t="shared" si="0"/>
        <v>0</v>
      </c>
      <c r="L18" s="34">
        <f t="shared" si="4"/>
        <v>0</v>
      </c>
      <c r="M18" s="53"/>
      <c r="N18" s="53"/>
      <c r="O18" s="53"/>
      <c r="P18" s="53"/>
      <c r="Q18" s="53"/>
      <c r="R18" s="53"/>
      <c r="S18" s="53"/>
      <c r="T18" s="53"/>
      <c r="U18" s="54"/>
      <c r="V18" s="54"/>
      <c r="W18" s="53"/>
      <c r="X18" s="53"/>
      <c r="Y18" s="53"/>
      <c r="Z18" s="53"/>
      <c r="AA18" s="53"/>
      <c r="AB18" s="53"/>
      <c r="AC18" s="53"/>
      <c r="AD18" s="53"/>
      <c r="AE18" s="28"/>
      <c r="AF18" s="39">
        <v>329460</v>
      </c>
      <c r="AG18" s="40">
        <v>0.19</v>
      </c>
      <c r="AH18" s="40">
        <f t="shared" si="1"/>
        <v>329460.19</v>
      </c>
      <c r="AI18" s="40">
        <f t="shared" si="5"/>
        <v>9883805.6999999993</v>
      </c>
      <c r="AJ18" s="41" t="s">
        <v>109</v>
      </c>
      <c r="AK18" s="41" t="s">
        <v>81</v>
      </c>
      <c r="AL18" s="41" t="s">
        <v>97</v>
      </c>
      <c r="AM18" s="41" t="s">
        <v>91</v>
      </c>
      <c r="AN18" s="41" t="s">
        <v>110</v>
      </c>
      <c r="AO18" s="41" t="s">
        <v>74</v>
      </c>
      <c r="AP18" s="41" t="s">
        <v>74</v>
      </c>
      <c r="AQ18" s="41" t="s">
        <v>86</v>
      </c>
      <c r="AR18" s="31" t="s">
        <v>111</v>
      </c>
      <c r="AS18" s="42">
        <v>47028</v>
      </c>
      <c r="AT18" s="41"/>
      <c r="AU18" s="41" t="s">
        <v>78</v>
      </c>
      <c r="AV18" s="41" t="s">
        <v>78</v>
      </c>
      <c r="AW18" s="41" t="s">
        <v>79</v>
      </c>
      <c r="AX18" s="41" t="s">
        <v>79</v>
      </c>
      <c r="AY18" s="41" t="s">
        <v>79</v>
      </c>
      <c r="AZ18" s="41" t="s">
        <v>79</v>
      </c>
      <c r="BA18" s="41" t="s">
        <v>79</v>
      </c>
      <c r="BB18" s="56"/>
      <c r="BC18" s="44"/>
      <c r="BD18" s="40"/>
      <c r="BE18" s="40">
        <f t="shared" si="2"/>
        <v>0</v>
      </c>
      <c r="BF18" s="40">
        <f t="shared" si="6"/>
        <v>0</v>
      </c>
      <c r="BG18" s="41"/>
      <c r="BH18" s="41"/>
      <c r="BI18" s="41"/>
      <c r="BJ18" s="41"/>
      <c r="BK18" s="41"/>
      <c r="BL18" s="41"/>
      <c r="BM18" s="41"/>
      <c r="BN18" s="41"/>
      <c r="BO18" s="31"/>
      <c r="BP18" s="42"/>
      <c r="BQ18" s="41"/>
      <c r="BR18" s="41"/>
      <c r="BS18" s="41"/>
      <c r="BT18" s="41"/>
      <c r="BU18" s="41"/>
      <c r="BV18" s="41"/>
      <c r="BW18" s="41"/>
      <c r="BX18" s="41"/>
      <c r="BY18" s="56"/>
      <c r="BZ18" s="44"/>
      <c r="CA18" s="40"/>
      <c r="CB18" s="40">
        <f t="shared" si="3"/>
        <v>0</v>
      </c>
      <c r="CC18" s="40">
        <f t="shared" si="7"/>
        <v>0</v>
      </c>
      <c r="CD18" s="41"/>
      <c r="CE18" s="41"/>
      <c r="CF18" s="41"/>
      <c r="CG18" s="41"/>
      <c r="CH18" s="41"/>
      <c r="CI18" s="41"/>
      <c r="CJ18" s="41"/>
      <c r="CK18" s="41"/>
      <c r="CL18" s="31"/>
      <c r="CM18" s="31"/>
      <c r="CN18" s="41"/>
      <c r="CO18" s="41"/>
      <c r="CP18" s="41"/>
      <c r="CQ18" s="41"/>
      <c r="CR18" s="41"/>
      <c r="CS18" s="41"/>
      <c r="CT18" s="41"/>
      <c r="CU18" s="41"/>
      <c r="CV18" s="56"/>
      <c r="CW18" s="46">
        <f t="shared" si="8"/>
        <v>0</v>
      </c>
      <c r="CX18" s="46" t="str">
        <f t="shared" si="9"/>
        <v>Cumple</v>
      </c>
      <c r="CY18" s="46">
        <f t="shared" si="10"/>
        <v>0</v>
      </c>
      <c r="CZ18" s="46">
        <f t="shared" si="11"/>
        <v>0</v>
      </c>
      <c r="DA18" s="47"/>
      <c r="DB18" s="47">
        <f t="shared" si="13"/>
        <v>329460.19</v>
      </c>
      <c r="DC18" s="47"/>
      <c r="DD18" s="47"/>
      <c r="DE18" s="47">
        <f t="shared" si="12"/>
        <v>329460.19</v>
      </c>
      <c r="DF18" s="48" t="str">
        <f t="shared" si="15"/>
        <v xml:space="preserve">BOSTON </v>
      </c>
      <c r="DG18" s="59">
        <f t="shared" si="18"/>
        <v>9883805.6999999993</v>
      </c>
    </row>
    <row r="19" spans="1:111" ht="27.6" x14ac:dyDescent="0.3">
      <c r="A19" s="50">
        <v>154</v>
      </c>
      <c r="B19" s="50" t="s">
        <v>30</v>
      </c>
      <c r="C19" s="50">
        <v>42203404</v>
      </c>
      <c r="D19" s="51" t="s">
        <v>49</v>
      </c>
      <c r="E19" s="50" t="s">
        <v>31</v>
      </c>
      <c r="F19" s="50">
        <v>120</v>
      </c>
      <c r="G19" s="31" t="s">
        <v>203</v>
      </c>
      <c r="H19" s="52"/>
      <c r="I19" s="44"/>
      <c r="J19" s="40"/>
      <c r="K19" s="40">
        <f t="shared" si="0"/>
        <v>0</v>
      </c>
      <c r="L19" s="34">
        <f t="shared" si="4"/>
        <v>0</v>
      </c>
      <c r="M19" s="53"/>
      <c r="N19" s="53"/>
      <c r="O19" s="53"/>
      <c r="P19" s="53"/>
      <c r="Q19" s="53"/>
      <c r="R19" s="53"/>
      <c r="S19" s="53"/>
      <c r="T19" s="53"/>
      <c r="U19" s="54"/>
      <c r="V19" s="54"/>
      <c r="W19" s="53"/>
      <c r="X19" s="53"/>
      <c r="Y19" s="53"/>
      <c r="Z19" s="53"/>
      <c r="AA19" s="53"/>
      <c r="AB19" s="53"/>
      <c r="AC19" s="53"/>
      <c r="AD19" s="53"/>
      <c r="AE19" s="28"/>
      <c r="AF19" s="39">
        <v>220685</v>
      </c>
      <c r="AG19" s="40">
        <v>0.19</v>
      </c>
      <c r="AH19" s="40">
        <f t="shared" si="1"/>
        <v>220685.19</v>
      </c>
      <c r="AI19" s="40">
        <f t="shared" si="5"/>
        <v>26482222.800000001</v>
      </c>
      <c r="AJ19" s="41" t="s">
        <v>112</v>
      </c>
      <c r="AK19" s="41" t="s">
        <v>81</v>
      </c>
      <c r="AL19" s="41" t="s">
        <v>82</v>
      </c>
      <c r="AM19" s="41" t="s">
        <v>91</v>
      </c>
      <c r="AN19" s="41" t="s">
        <v>84</v>
      </c>
      <c r="AO19" s="41" t="s">
        <v>74</v>
      </c>
      <c r="AP19" s="41" t="s">
        <v>74</v>
      </c>
      <c r="AQ19" s="41" t="s">
        <v>86</v>
      </c>
      <c r="AR19" s="31" t="s">
        <v>113</v>
      </c>
      <c r="AS19" s="42">
        <v>47450</v>
      </c>
      <c r="AT19" s="41"/>
      <c r="AU19" s="41" t="s">
        <v>78</v>
      </c>
      <c r="AV19" s="41" t="s">
        <v>78</v>
      </c>
      <c r="AW19" s="41" t="s">
        <v>79</v>
      </c>
      <c r="AX19" s="41" t="s">
        <v>79</v>
      </c>
      <c r="AY19" s="41" t="s">
        <v>79</v>
      </c>
      <c r="AZ19" s="41" t="s">
        <v>79</v>
      </c>
      <c r="BA19" s="41" t="s">
        <v>79</v>
      </c>
      <c r="BB19" s="56"/>
      <c r="BC19" s="44">
        <v>253000</v>
      </c>
      <c r="BD19" s="40">
        <f>BC19*19%</f>
        <v>48070</v>
      </c>
      <c r="BE19" s="40">
        <f t="shared" si="2"/>
        <v>301070</v>
      </c>
      <c r="BF19" s="40">
        <f t="shared" si="6"/>
        <v>36128400</v>
      </c>
      <c r="BG19" s="61" t="s">
        <v>138</v>
      </c>
      <c r="BH19" s="41" t="s">
        <v>130</v>
      </c>
      <c r="BI19" s="41" t="s">
        <v>131</v>
      </c>
      <c r="BJ19" s="41" t="s">
        <v>131</v>
      </c>
      <c r="BK19" s="41" t="s">
        <v>84</v>
      </c>
      <c r="BL19" s="41" t="s">
        <v>74</v>
      </c>
      <c r="BM19" s="41" t="s">
        <v>74</v>
      </c>
      <c r="BN19" s="41" t="s">
        <v>74</v>
      </c>
      <c r="BO19" s="31" t="s">
        <v>139</v>
      </c>
      <c r="BP19" s="42">
        <v>46459</v>
      </c>
      <c r="BQ19" s="41" t="s">
        <v>134</v>
      </c>
      <c r="BR19" s="41" t="s">
        <v>78</v>
      </c>
      <c r="BS19" s="41" t="s">
        <v>78</v>
      </c>
      <c r="BT19" s="41" t="s">
        <v>79</v>
      </c>
      <c r="BU19" s="41" t="s">
        <v>79</v>
      </c>
      <c r="BV19" s="41" t="s">
        <v>79</v>
      </c>
      <c r="BW19" s="41" t="s">
        <v>135</v>
      </c>
      <c r="BX19" s="41" t="s">
        <v>79</v>
      </c>
      <c r="BY19" s="43"/>
      <c r="BZ19" s="44"/>
      <c r="CA19" s="40"/>
      <c r="CB19" s="40">
        <f t="shared" si="3"/>
        <v>0</v>
      </c>
      <c r="CC19" s="40">
        <f t="shared" si="7"/>
        <v>0</v>
      </c>
      <c r="CD19" s="41"/>
      <c r="CE19" s="41"/>
      <c r="CF19" s="41"/>
      <c r="CG19" s="41"/>
      <c r="CH19" s="41"/>
      <c r="CI19" s="41"/>
      <c r="CJ19" s="41"/>
      <c r="CK19" s="41"/>
      <c r="CL19" s="31"/>
      <c r="CM19" s="31"/>
      <c r="CN19" s="41"/>
      <c r="CO19" s="41"/>
      <c r="CP19" s="41"/>
      <c r="CQ19" s="41"/>
      <c r="CR19" s="41"/>
      <c r="CS19" s="41"/>
      <c r="CT19" s="41"/>
      <c r="CU19" s="41"/>
      <c r="CV19" s="56"/>
      <c r="CW19" s="46">
        <f t="shared" si="8"/>
        <v>0</v>
      </c>
      <c r="CX19" s="46" t="str">
        <f t="shared" si="9"/>
        <v>Cumple</v>
      </c>
      <c r="CY19" s="46" t="str">
        <f t="shared" si="10"/>
        <v>Cumple</v>
      </c>
      <c r="CZ19" s="46">
        <f t="shared" si="11"/>
        <v>0</v>
      </c>
      <c r="DA19" s="47"/>
      <c r="DB19" s="47">
        <f t="shared" si="13"/>
        <v>220685.19</v>
      </c>
      <c r="DC19" s="47">
        <f t="shared" si="16"/>
        <v>301070</v>
      </c>
      <c r="DD19" s="47"/>
      <c r="DE19" s="47">
        <f t="shared" si="12"/>
        <v>220685.19</v>
      </c>
      <c r="DF19" s="48" t="str">
        <f t="shared" si="15"/>
        <v xml:space="preserve">BOSTON </v>
      </c>
      <c r="DG19" s="59">
        <f t="shared" si="18"/>
        <v>26482222.800000001</v>
      </c>
    </row>
    <row r="20" spans="1:111" ht="27.6" x14ac:dyDescent="0.3">
      <c r="A20" s="50">
        <v>158</v>
      </c>
      <c r="B20" s="50" t="s">
        <v>30</v>
      </c>
      <c r="C20" s="50">
        <v>42272006</v>
      </c>
      <c r="D20" s="51" t="s">
        <v>50</v>
      </c>
      <c r="E20" s="50" t="s">
        <v>31</v>
      </c>
      <c r="F20" s="50">
        <v>30</v>
      </c>
      <c r="G20" s="31" t="s">
        <v>203</v>
      </c>
      <c r="H20" s="52"/>
      <c r="I20" s="44"/>
      <c r="J20" s="40"/>
      <c r="K20" s="40">
        <f t="shared" si="0"/>
        <v>0</v>
      </c>
      <c r="L20" s="34">
        <f t="shared" si="4"/>
        <v>0</v>
      </c>
      <c r="M20" s="53"/>
      <c r="N20" s="53"/>
      <c r="O20" s="53"/>
      <c r="P20" s="53"/>
      <c r="Q20" s="53"/>
      <c r="R20" s="53"/>
      <c r="S20" s="53"/>
      <c r="T20" s="53"/>
      <c r="U20" s="54"/>
      <c r="V20" s="54"/>
      <c r="W20" s="53"/>
      <c r="X20" s="53"/>
      <c r="Y20" s="53"/>
      <c r="Z20" s="53"/>
      <c r="AA20" s="53"/>
      <c r="AB20" s="53"/>
      <c r="AC20" s="53"/>
      <c r="AD20" s="53"/>
      <c r="AE20" s="28"/>
      <c r="AF20" s="39">
        <v>400000</v>
      </c>
      <c r="AG20" s="40">
        <v>0.19</v>
      </c>
      <c r="AH20" s="40">
        <f t="shared" si="1"/>
        <v>400000.19</v>
      </c>
      <c r="AI20" s="40">
        <f t="shared" si="5"/>
        <v>12000005.699999999</v>
      </c>
      <c r="AJ20" s="41" t="s">
        <v>114</v>
      </c>
      <c r="AK20" s="41" t="s">
        <v>81</v>
      </c>
      <c r="AL20" s="41" t="s">
        <v>115</v>
      </c>
      <c r="AM20" s="41" t="s">
        <v>91</v>
      </c>
      <c r="AN20" s="41" t="s">
        <v>110</v>
      </c>
      <c r="AO20" s="41" t="s">
        <v>74</v>
      </c>
      <c r="AP20" s="41" t="s">
        <v>85</v>
      </c>
      <c r="AQ20" s="41" t="s">
        <v>86</v>
      </c>
      <c r="AR20" s="41" t="s">
        <v>116</v>
      </c>
      <c r="AS20" s="42">
        <v>47006</v>
      </c>
      <c r="AT20" s="41"/>
      <c r="AU20" s="41" t="s">
        <v>78</v>
      </c>
      <c r="AV20" s="41" t="s">
        <v>78</v>
      </c>
      <c r="AW20" s="41" t="s">
        <v>79</v>
      </c>
      <c r="AX20" s="41" t="s">
        <v>79</v>
      </c>
      <c r="AY20" s="41" t="s">
        <v>79</v>
      </c>
      <c r="AZ20" s="41" t="s">
        <v>79</v>
      </c>
      <c r="BA20" s="41" t="s">
        <v>79</v>
      </c>
      <c r="BB20" s="56"/>
      <c r="BC20" s="44">
        <v>1000000</v>
      </c>
      <c r="BD20" s="40"/>
      <c r="BE20" s="40">
        <f t="shared" si="2"/>
        <v>1000000</v>
      </c>
      <c r="BF20" s="40">
        <f t="shared" si="6"/>
        <v>30000000</v>
      </c>
      <c r="BG20" s="62" t="s">
        <v>140</v>
      </c>
      <c r="BH20" s="41" t="s">
        <v>130</v>
      </c>
      <c r="BI20" s="41" t="s">
        <v>31</v>
      </c>
      <c r="BJ20" s="41" t="s">
        <v>31</v>
      </c>
      <c r="BK20" s="41" t="s">
        <v>141</v>
      </c>
      <c r="BL20" s="41" t="s">
        <v>74</v>
      </c>
      <c r="BM20" s="41" t="s">
        <v>74</v>
      </c>
      <c r="BN20" s="41" t="s">
        <v>74</v>
      </c>
      <c r="BO20" s="31" t="s">
        <v>142</v>
      </c>
      <c r="BP20" s="42">
        <v>47199</v>
      </c>
      <c r="BQ20" s="41" t="s">
        <v>134</v>
      </c>
      <c r="BR20" s="41" t="s">
        <v>78</v>
      </c>
      <c r="BS20" s="41" t="s">
        <v>78</v>
      </c>
      <c r="BT20" s="41" t="s">
        <v>79</v>
      </c>
      <c r="BU20" s="41" t="s">
        <v>79</v>
      </c>
      <c r="BV20" s="58" t="s">
        <v>79</v>
      </c>
      <c r="BW20" s="41" t="s">
        <v>135</v>
      </c>
      <c r="BX20" s="41" t="s">
        <v>79</v>
      </c>
      <c r="BY20" s="43"/>
      <c r="BZ20" s="44"/>
      <c r="CA20" s="40"/>
      <c r="CB20" s="40">
        <f t="shared" si="3"/>
        <v>0</v>
      </c>
      <c r="CC20" s="40">
        <f t="shared" si="7"/>
        <v>0</v>
      </c>
      <c r="CD20" s="41"/>
      <c r="CE20" s="41"/>
      <c r="CF20" s="41"/>
      <c r="CG20" s="41"/>
      <c r="CH20" s="41"/>
      <c r="CI20" s="41"/>
      <c r="CJ20" s="41"/>
      <c r="CK20" s="41"/>
      <c r="CL20" s="31"/>
      <c r="CM20" s="31"/>
      <c r="CN20" s="41"/>
      <c r="CO20" s="41"/>
      <c r="CP20" s="41"/>
      <c r="CQ20" s="41"/>
      <c r="CR20" s="41"/>
      <c r="CS20" s="41"/>
      <c r="CT20" s="41"/>
      <c r="CU20" s="41"/>
      <c r="CV20" s="56"/>
      <c r="CW20" s="46">
        <f t="shared" si="8"/>
        <v>0</v>
      </c>
      <c r="CX20" s="46" t="str">
        <f t="shared" si="9"/>
        <v>Cumple</v>
      </c>
      <c r="CY20" s="46" t="str">
        <f t="shared" si="10"/>
        <v>Cumple</v>
      </c>
      <c r="CZ20" s="46">
        <f t="shared" si="11"/>
        <v>0</v>
      </c>
      <c r="DA20" s="47"/>
      <c r="DB20" s="47">
        <f t="shared" si="13"/>
        <v>400000.19</v>
      </c>
      <c r="DC20" s="47">
        <f t="shared" si="16"/>
        <v>1000000</v>
      </c>
      <c r="DD20" s="47"/>
      <c r="DE20" s="47">
        <f t="shared" si="12"/>
        <v>400000.19</v>
      </c>
      <c r="DF20" s="48" t="str">
        <f t="shared" si="15"/>
        <v xml:space="preserve">BOSTON </v>
      </c>
      <c r="DG20" s="59">
        <f t="shared" si="18"/>
        <v>12000005.699999999</v>
      </c>
    </row>
    <row r="21" spans="1:111" ht="145.19999999999999" x14ac:dyDescent="0.3">
      <c r="A21" s="50">
        <v>159</v>
      </c>
      <c r="B21" s="50" t="s">
        <v>30</v>
      </c>
      <c r="C21" s="50">
        <v>42272006</v>
      </c>
      <c r="D21" s="51" t="s">
        <v>51</v>
      </c>
      <c r="E21" s="50" t="s">
        <v>31</v>
      </c>
      <c r="F21" s="50">
        <v>18</v>
      </c>
      <c r="G21" s="31" t="s">
        <v>203</v>
      </c>
      <c r="H21" s="52"/>
      <c r="I21" s="44"/>
      <c r="J21" s="40"/>
      <c r="K21" s="40">
        <f t="shared" si="0"/>
        <v>0</v>
      </c>
      <c r="L21" s="34">
        <f t="shared" si="4"/>
        <v>0</v>
      </c>
      <c r="M21" s="53"/>
      <c r="N21" s="53"/>
      <c r="O21" s="53"/>
      <c r="P21" s="53"/>
      <c r="Q21" s="53"/>
      <c r="R21" s="53"/>
      <c r="S21" s="53"/>
      <c r="T21" s="53"/>
      <c r="U21" s="54"/>
      <c r="V21" s="54"/>
      <c r="W21" s="53"/>
      <c r="X21" s="53"/>
      <c r="Y21" s="53"/>
      <c r="Z21" s="53"/>
      <c r="AA21" s="53"/>
      <c r="AB21" s="53"/>
      <c r="AC21" s="53"/>
      <c r="AD21" s="53"/>
      <c r="AE21" s="28"/>
      <c r="AF21" s="39">
        <v>130000</v>
      </c>
      <c r="AG21" s="40">
        <v>0</v>
      </c>
      <c r="AH21" s="40">
        <f t="shared" si="1"/>
        <v>130000</v>
      </c>
      <c r="AI21" s="40">
        <f t="shared" si="5"/>
        <v>2340000</v>
      </c>
      <c r="AJ21" s="41" t="s">
        <v>117</v>
      </c>
      <c r="AK21" s="41" t="s">
        <v>81</v>
      </c>
      <c r="AL21" s="41" t="s">
        <v>97</v>
      </c>
      <c r="AM21" s="41" t="s">
        <v>83</v>
      </c>
      <c r="AN21" s="41" t="s">
        <v>110</v>
      </c>
      <c r="AO21" s="41" t="s">
        <v>74</v>
      </c>
      <c r="AP21" s="41" t="s">
        <v>74</v>
      </c>
      <c r="AQ21" s="41" t="s">
        <v>86</v>
      </c>
      <c r="AR21" s="31" t="s">
        <v>118</v>
      </c>
      <c r="AS21" s="42">
        <v>45825</v>
      </c>
      <c r="AT21" s="41"/>
      <c r="AU21" s="41" t="s">
        <v>78</v>
      </c>
      <c r="AV21" s="41" t="s">
        <v>78</v>
      </c>
      <c r="AW21" s="41" t="s">
        <v>79</v>
      </c>
      <c r="AX21" s="41" t="s">
        <v>79</v>
      </c>
      <c r="AY21" s="41" t="s">
        <v>79</v>
      </c>
      <c r="AZ21" s="41" t="s">
        <v>79</v>
      </c>
      <c r="BA21" s="41" t="s">
        <v>79</v>
      </c>
      <c r="BB21" s="56"/>
      <c r="BC21" s="44">
        <v>60000</v>
      </c>
      <c r="BD21" s="40"/>
      <c r="BE21" s="40">
        <f t="shared" si="2"/>
        <v>60000</v>
      </c>
      <c r="BF21" s="40">
        <f t="shared" si="6"/>
        <v>1080000</v>
      </c>
      <c r="BG21" s="1" t="s">
        <v>143</v>
      </c>
      <c r="BH21" s="41" t="s">
        <v>130</v>
      </c>
      <c r="BI21" s="41" t="s">
        <v>131</v>
      </c>
      <c r="BJ21" s="41" t="s">
        <v>131</v>
      </c>
      <c r="BK21" s="41" t="s">
        <v>141</v>
      </c>
      <c r="BL21" s="41" t="s">
        <v>74</v>
      </c>
      <c r="BM21" s="41" t="s">
        <v>74</v>
      </c>
      <c r="BN21" s="41" t="s">
        <v>74</v>
      </c>
      <c r="BO21" s="31" t="s">
        <v>144</v>
      </c>
      <c r="BP21" s="42">
        <v>47463</v>
      </c>
      <c r="BQ21" s="41" t="s">
        <v>134</v>
      </c>
      <c r="BR21" s="41" t="s">
        <v>78</v>
      </c>
      <c r="BS21" s="41" t="s">
        <v>78</v>
      </c>
      <c r="BT21" s="41" t="s">
        <v>79</v>
      </c>
      <c r="BU21" s="41" t="s">
        <v>79</v>
      </c>
      <c r="BV21" s="58" t="s">
        <v>79</v>
      </c>
      <c r="BW21" s="41" t="s">
        <v>135</v>
      </c>
      <c r="BX21" s="41" t="s">
        <v>79</v>
      </c>
      <c r="BY21" s="43"/>
      <c r="BZ21" s="44">
        <v>105000</v>
      </c>
      <c r="CA21" s="40">
        <v>0</v>
      </c>
      <c r="CB21" s="40">
        <f t="shared" si="3"/>
        <v>105000</v>
      </c>
      <c r="CC21" s="40">
        <f t="shared" si="7"/>
        <v>1890000</v>
      </c>
      <c r="CD21" s="41" t="s">
        <v>176</v>
      </c>
      <c r="CE21" s="41" t="s">
        <v>161</v>
      </c>
      <c r="CF21" s="41" t="s">
        <v>162</v>
      </c>
      <c r="CG21" s="41" t="s">
        <v>71</v>
      </c>
      <c r="CH21" s="41" t="s">
        <v>84</v>
      </c>
      <c r="CI21" s="41" t="s">
        <v>74</v>
      </c>
      <c r="CJ21" s="41" t="s">
        <v>74</v>
      </c>
      <c r="CK21" s="41" t="s">
        <v>74</v>
      </c>
      <c r="CL21" s="31" t="s">
        <v>177</v>
      </c>
      <c r="CM21" s="31" t="s">
        <v>175</v>
      </c>
      <c r="CN21" s="41"/>
      <c r="CO21" s="41" t="s">
        <v>79</v>
      </c>
      <c r="CP21" s="41" t="s">
        <v>78</v>
      </c>
      <c r="CQ21" s="41" t="s">
        <v>178</v>
      </c>
      <c r="CR21" s="41" t="s">
        <v>79</v>
      </c>
      <c r="CS21" s="41" t="s">
        <v>178</v>
      </c>
      <c r="CT21" s="41" t="s">
        <v>79</v>
      </c>
      <c r="CU21" s="41" t="s">
        <v>178</v>
      </c>
      <c r="CV21" s="43" t="s">
        <v>179</v>
      </c>
      <c r="CW21" s="46">
        <f t="shared" si="8"/>
        <v>0</v>
      </c>
      <c r="CX21" s="46" t="str">
        <f t="shared" si="9"/>
        <v>Cumple</v>
      </c>
      <c r="CY21" s="46" t="str">
        <f t="shared" si="10"/>
        <v>Cumple</v>
      </c>
      <c r="CZ21" s="46" t="str">
        <f t="shared" si="11"/>
        <v>No cumple</v>
      </c>
      <c r="DA21" s="47"/>
      <c r="DB21" s="47">
        <f t="shared" si="13"/>
        <v>130000</v>
      </c>
      <c r="DC21" s="47">
        <f t="shared" si="16"/>
        <v>60000</v>
      </c>
      <c r="DD21" s="47">
        <f t="shared" si="14"/>
        <v>105000</v>
      </c>
      <c r="DE21" s="47">
        <f t="shared" si="12"/>
        <v>60000</v>
      </c>
      <c r="DF21" s="48" t="str">
        <f t="shared" si="15"/>
        <v xml:space="preserve">TERUMO </v>
      </c>
      <c r="DG21" s="59">
        <f t="shared" ref="DG21:DG23" si="19">BF21</f>
        <v>1080000</v>
      </c>
    </row>
    <row r="22" spans="1:111" ht="145.19999999999999" x14ac:dyDescent="0.3">
      <c r="A22" s="50">
        <v>160</v>
      </c>
      <c r="B22" s="50" t="s">
        <v>30</v>
      </c>
      <c r="C22" s="50">
        <v>42272006</v>
      </c>
      <c r="D22" s="51" t="s">
        <v>52</v>
      </c>
      <c r="E22" s="50" t="s">
        <v>31</v>
      </c>
      <c r="F22" s="50">
        <v>57</v>
      </c>
      <c r="G22" s="31" t="s">
        <v>203</v>
      </c>
      <c r="H22" s="52"/>
      <c r="I22" s="44"/>
      <c r="J22" s="40"/>
      <c r="K22" s="40">
        <f t="shared" si="0"/>
        <v>0</v>
      </c>
      <c r="L22" s="34">
        <f t="shared" si="4"/>
        <v>0</v>
      </c>
      <c r="M22" s="53"/>
      <c r="N22" s="53"/>
      <c r="O22" s="53"/>
      <c r="P22" s="53"/>
      <c r="Q22" s="53"/>
      <c r="R22" s="53"/>
      <c r="S22" s="53"/>
      <c r="T22" s="53"/>
      <c r="U22" s="54"/>
      <c r="V22" s="57"/>
      <c r="W22" s="53"/>
      <c r="X22" s="53"/>
      <c r="Y22" s="53"/>
      <c r="Z22" s="53"/>
      <c r="AA22" s="53"/>
      <c r="AB22" s="53"/>
      <c r="AC22" s="53"/>
      <c r="AD22" s="53"/>
      <c r="AE22" s="55"/>
      <c r="AF22" s="39">
        <v>130000</v>
      </c>
      <c r="AG22" s="40">
        <v>0</v>
      </c>
      <c r="AH22" s="40">
        <f t="shared" si="1"/>
        <v>130000</v>
      </c>
      <c r="AI22" s="40">
        <f t="shared" si="5"/>
        <v>7410000</v>
      </c>
      <c r="AJ22" s="41" t="s">
        <v>117</v>
      </c>
      <c r="AK22" s="41" t="s">
        <v>81</v>
      </c>
      <c r="AL22" s="41" t="s">
        <v>97</v>
      </c>
      <c r="AM22" s="41" t="s">
        <v>83</v>
      </c>
      <c r="AN22" s="41" t="s">
        <v>110</v>
      </c>
      <c r="AO22" s="41" t="s">
        <v>74</v>
      </c>
      <c r="AP22" s="41" t="s">
        <v>74</v>
      </c>
      <c r="AQ22" s="41" t="s">
        <v>86</v>
      </c>
      <c r="AR22" s="31" t="s">
        <v>118</v>
      </c>
      <c r="AS22" s="42">
        <v>45825</v>
      </c>
      <c r="AT22" s="41"/>
      <c r="AU22" s="41" t="s">
        <v>78</v>
      </c>
      <c r="AV22" s="41" t="s">
        <v>78</v>
      </c>
      <c r="AW22" s="41" t="s">
        <v>79</v>
      </c>
      <c r="AX22" s="41" t="s">
        <v>79</v>
      </c>
      <c r="AY22" s="41" t="s">
        <v>79</v>
      </c>
      <c r="AZ22" s="41" t="s">
        <v>79</v>
      </c>
      <c r="BA22" s="41" t="s">
        <v>79</v>
      </c>
      <c r="BB22" s="43"/>
      <c r="BC22" s="44">
        <v>60000</v>
      </c>
      <c r="BD22" s="40"/>
      <c r="BE22" s="40">
        <f t="shared" si="2"/>
        <v>60000</v>
      </c>
      <c r="BF22" s="40">
        <f t="shared" si="6"/>
        <v>3420000</v>
      </c>
      <c r="BG22" s="1" t="s">
        <v>145</v>
      </c>
      <c r="BH22" s="41" t="s">
        <v>130</v>
      </c>
      <c r="BI22" s="41" t="s">
        <v>131</v>
      </c>
      <c r="BJ22" s="41" t="s">
        <v>131</v>
      </c>
      <c r="BK22" s="41" t="s">
        <v>141</v>
      </c>
      <c r="BL22" s="41" t="s">
        <v>74</v>
      </c>
      <c r="BM22" s="41" t="s">
        <v>74</v>
      </c>
      <c r="BN22" s="41" t="s">
        <v>74</v>
      </c>
      <c r="BO22" s="31" t="s">
        <v>144</v>
      </c>
      <c r="BP22" s="42">
        <v>47463</v>
      </c>
      <c r="BQ22" s="41" t="s">
        <v>134</v>
      </c>
      <c r="BR22" s="41" t="s">
        <v>78</v>
      </c>
      <c r="BS22" s="41" t="s">
        <v>78</v>
      </c>
      <c r="BT22" s="41" t="s">
        <v>79</v>
      </c>
      <c r="BU22" s="41" t="s">
        <v>79</v>
      </c>
      <c r="BV22" s="58" t="s">
        <v>79</v>
      </c>
      <c r="BW22" s="41" t="s">
        <v>135</v>
      </c>
      <c r="BX22" s="41" t="s">
        <v>79</v>
      </c>
      <c r="BY22" s="43"/>
      <c r="BZ22" s="44">
        <v>105000</v>
      </c>
      <c r="CA22" s="40">
        <v>0</v>
      </c>
      <c r="CB22" s="40">
        <f t="shared" si="3"/>
        <v>105000</v>
      </c>
      <c r="CC22" s="40">
        <f t="shared" si="7"/>
        <v>5985000</v>
      </c>
      <c r="CD22" s="41" t="s">
        <v>176</v>
      </c>
      <c r="CE22" s="41" t="s">
        <v>161</v>
      </c>
      <c r="CF22" s="41" t="s">
        <v>162</v>
      </c>
      <c r="CG22" s="41" t="s">
        <v>71</v>
      </c>
      <c r="CH22" s="41" t="s">
        <v>84</v>
      </c>
      <c r="CI22" s="41" t="s">
        <v>74</v>
      </c>
      <c r="CJ22" s="41" t="s">
        <v>74</v>
      </c>
      <c r="CK22" s="41" t="s">
        <v>74</v>
      </c>
      <c r="CL22" s="31" t="s">
        <v>177</v>
      </c>
      <c r="CM22" s="31" t="s">
        <v>175</v>
      </c>
      <c r="CN22" s="41"/>
      <c r="CO22" s="41" t="s">
        <v>79</v>
      </c>
      <c r="CP22" s="41" t="s">
        <v>78</v>
      </c>
      <c r="CQ22" s="41" t="s">
        <v>178</v>
      </c>
      <c r="CR22" s="41" t="s">
        <v>79</v>
      </c>
      <c r="CS22" s="41" t="s">
        <v>178</v>
      </c>
      <c r="CT22" s="41" t="s">
        <v>79</v>
      </c>
      <c r="CU22" s="41" t="s">
        <v>178</v>
      </c>
      <c r="CV22" s="43" t="s">
        <v>179</v>
      </c>
      <c r="CW22" s="46">
        <f t="shared" si="8"/>
        <v>0</v>
      </c>
      <c r="CX22" s="46" t="str">
        <f t="shared" si="9"/>
        <v>Cumple</v>
      </c>
      <c r="CY22" s="46" t="str">
        <f t="shared" si="10"/>
        <v>Cumple</v>
      </c>
      <c r="CZ22" s="46" t="str">
        <f t="shared" si="11"/>
        <v>No cumple</v>
      </c>
      <c r="DA22" s="47"/>
      <c r="DB22" s="47">
        <f t="shared" si="13"/>
        <v>130000</v>
      </c>
      <c r="DC22" s="47">
        <f t="shared" si="16"/>
        <v>60000</v>
      </c>
      <c r="DD22" s="47">
        <f t="shared" si="14"/>
        <v>105000</v>
      </c>
      <c r="DE22" s="47">
        <f t="shared" si="12"/>
        <v>60000</v>
      </c>
      <c r="DF22" s="48" t="str">
        <f t="shared" si="15"/>
        <v xml:space="preserve">TERUMO </v>
      </c>
      <c r="DG22" s="59">
        <f t="shared" si="19"/>
        <v>3420000</v>
      </c>
    </row>
    <row r="23" spans="1:111" ht="52.8" x14ac:dyDescent="0.3">
      <c r="A23" s="50">
        <v>162</v>
      </c>
      <c r="B23" s="50" t="s">
        <v>30</v>
      </c>
      <c r="C23" s="50">
        <v>42272006</v>
      </c>
      <c r="D23" s="51" t="s">
        <v>53</v>
      </c>
      <c r="E23" s="50" t="s">
        <v>31</v>
      </c>
      <c r="F23" s="50">
        <v>18</v>
      </c>
      <c r="G23" s="31" t="s">
        <v>203</v>
      </c>
      <c r="H23" s="52"/>
      <c r="I23" s="44"/>
      <c r="J23" s="40"/>
      <c r="K23" s="40">
        <f t="shared" si="0"/>
        <v>0</v>
      </c>
      <c r="L23" s="34">
        <f t="shared" si="4"/>
        <v>0</v>
      </c>
      <c r="M23" s="53"/>
      <c r="N23" s="53"/>
      <c r="O23" s="53"/>
      <c r="P23" s="53"/>
      <c r="Q23" s="53"/>
      <c r="R23" s="53"/>
      <c r="S23" s="53"/>
      <c r="T23" s="53"/>
      <c r="U23" s="54"/>
      <c r="V23" s="57"/>
      <c r="W23" s="53"/>
      <c r="X23" s="53"/>
      <c r="Y23" s="53"/>
      <c r="Z23" s="53"/>
      <c r="AA23" s="53"/>
      <c r="AB23" s="53"/>
      <c r="AC23" s="53"/>
      <c r="AD23" s="53"/>
      <c r="AE23" s="28"/>
      <c r="AF23" s="40"/>
      <c r="AG23" s="40"/>
      <c r="AH23" s="40">
        <f t="shared" si="1"/>
        <v>0</v>
      </c>
      <c r="AI23" s="40">
        <f t="shared" si="5"/>
        <v>0</v>
      </c>
      <c r="AJ23" s="41"/>
      <c r="AK23" s="41"/>
      <c r="AL23" s="41"/>
      <c r="AM23" s="41"/>
      <c r="AN23" s="41"/>
      <c r="AO23" s="41"/>
      <c r="AP23" s="41"/>
      <c r="AQ23" s="41"/>
      <c r="AR23" s="31"/>
      <c r="AS23" s="42"/>
      <c r="AT23" s="41" t="s">
        <v>88</v>
      </c>
      <c r="AU23" s="41"/>
      <c r="AV23" s="41"/>
      <c r="AW23" s="41"/>
      <c r="AX23" s="41"/>
      <c r="AY23" s="41"/>
      <c r="AZ23" s="41"/>
      <c r="BA23" s="41"/>
      <c r="BB23" s="56"/>
      <c r="BC23" s="44">
        <v>110000</v>
      </c>
      <c r="BD23" s="40"/>
      <c r="BE23" s="40">
        <f t="shared" si="2"/>
        <v>110000</v>
      </c>
      <c r="BF23" s="40">
        <f t="shared" si="6"/>
        <v>1980000</v>
      </c>
      <c r="BG23" s="63" t="s">
        <v>146</v>
      </c>
      <c r="BH23" s="41" t="s">
        <v>130</v>
      </c>
      <c r="BI23" s="41" t="s">
        <v>131</v>
      </c>
      <c r="BJ23" s="41" t="s">
        <v>131</v>
      </c>
      <c r="BK23" s="41" t="s">
        <v>141</v>
      </c>
      <c r="BL23" s="41" t="s">
        <v>74</v>
      </c>
      <c r="BM23" s="41" t="s">
        <v>74</v>
      </c>
      <c r="BN23" s="41" t="s">
        <v>74</v>
      </c>
      <c r="BO23" s="31" t="s">
        <v>144</v>
      </c>
      <c r="BP23" s="42">
        <v>47463</v>
      </c>
      <c r="BQ23" s="41" t="s">
        <v>134</v>
      </c>
      <c r="BR23" s="41" t="s">
        <v>78</v>
      </c>
      <c r="BS23" s="41" t="s">
        <v>78</v>
      </c>
      <c r="BT23" s="41" t="s">
        <v>79</v>
      </c>
      <c r="BU23" s="41" t="s">
        <v>79</v>
      </c>
      <c r="BV23" s="58" t="s">
        <v>79</v>
      </c>
      <c r="BW23" s="41" t="s">
        <v>135</v>
      </c>
      <c r="BX23" s="41" t="s">
        <v>79</v>
      </c>
      <c r="BY23" s="43"/>
      <c r="BZ23" s="44"/>
      <c r="CA23" s="40"/>
      <c r="CB23" s="40">
        <f t="shared" si="3"/>
        <v>0</v>
      </c>
      <c r="CC23" s="40">
        <f t="shared" si="7"/>
        <v>0</v>
      </c>
      <c r="CD23" s="41"/>
      <c r="CE23" s="41"/>
      <c r="CF23" s="41"/>
      <c r="CG23" s="41"/>
      <c r="CH23" s="41"/>
      <c r="CI23" s="41"/>
      <c r="CJ23" s="41"/>
      <c r="CK23" s="41"/>
      <c r="CL23" s="31"/>
      <c r="CM23" s="42"/>
      <c r="CN23" s="41"/>
      <c r="CO23" s="41"/>
      <c r="CP23" s="41"/>
      <c r="CQ23" s="41"/>
      <c r="CR23" s="41"/>
      <c r="CS23" s="41"/>
      <c r="CT23" s="41"/>
      <c r="CU23" s="41"/>
      <c r="CV23" s="56"/>
      <c r="CW23" s="46">
        <f t="shared" si="8"/>
        <v>0</v>
      </c>
      <c r="CX23" s="46">
        <f t="shared" si="9"/>
        <v>0</v>
      </c>
      <c r="CY23" s="46" t="str">
        <f t="shared" si="10"/>
        <v>Cumple</v>
      </c>
      <c r="CZ23" s="46">
        <f t="shared" si="11"/>
        <v>0</v>
      </c>
      <c r="DA23" s="47"/>
      <c r="DB23" s="47"/>
      <c r="DC23" s="47">
        <f t="shared" si="16"/>
        <v>110000</v>
      </c>
      <c r="DD23" s="47"/>
      <c r="DE23" s="47">
        <f t="shared" si="12"/>
        <v>110000</v>
      </c>
      <c r="DF23" s="48" t="str">
        <f t="shared" si="15"/>
        <v xml:space="preserve">TERUMO </v>
      </c>
      <c r="DG23" s="59">
        <f t="shared" si="19"/>
        <v>1980000</v>
      </c>
    </row>
    <row r="24" spans="1:111" s="72" customFormat="1" ht="55.2" x14ac:dyDescent="0.3">
      <c r="A24" s="68">
        <v>163</v>
      </c>
      <c r="B24" s="68" t="s">
        <v>30</v>
      </c>
      <c r="C24" s="69">
        <v>42131707</v>
      </c>
      <c r="D24" s="70" t="s">
        <v>54</v>
      </c>
      <c r="E24" s="68" t="s">
        <v>31</v>
      </c>
      <c r="F24" s="68">
        <v>1</v>
      </c>
      <c r="G24" s="69" t="s">
        <v>205</v>
      </c>
      <c r="H24" s="69"/>
      <c r="I24" s="44">
        <v>121936.67</v>
      </c>
      <c r="J24" s="40">
        <f>+I24*19%</f>
        <v>23167.9673</v>
      </c>
      <c r="K24" s="40">
        <f t="shared" si="0"/>
        <v>145104.6373</v>
      </c>
      <c r="L24" s="40">
        <f t="shared" si="4"/>
        <v>145104.6373</v>
      </c>
      <c r="M24" s="41" t="s">
        <v>68</v>
      </c>
      <c r="N24" s="41" t="s">
        <v>70</v>
      </c>
      <c r="O24" s="41" t="s">
        <v>71</v>
      </c>
      <c r="P24" s="41" t="s">
        <v>72</v>
      </c>
      <c r="Q24" s="41" t="s">
        <v>73</v>
      </c>
      <c r="R24" s="41" t="s">
        <v>74</v>
      </c>
      <c r="S24" s="41" t="s">
        <v>74</v>
      </c>
      <c r="T24" s="41" t="s">
        <v>74</v>
      </c>
      <c r="U24" s="31" t="s">
        <v>75</v>
      </c>
      <c r="V24" s="42">
        <v>45554</v>
      </c>
      <c r="W24" s="41"/>
      <c r="X24" s="41" t="s">
        <v>78</v>
      </c>
      <c r="Y24" s="41" t="s">
        <v>78</v>
      </c>
      <c r="Z24" s="41" t="s">
        <v>79</v>
      </c>
      <c r="AA24" s="41" t="s">
        <v>79</v>
      </c>
      <c r="AB24" s="41" t="s">
        <v>77</v>
      </c>
      <c r="AC24" s="41" t="s">
        <v>77</v>
      </c>
      <c r="AD24" s="41" t="s">
        <v>77</v>
      </c>
      <c r="AE24" s="43"/>
      <c r="AF24" s="40"/>
      <c r="AG24" s="40"/>
      <c r="AH24" s="40">
        <f t="shared" si="1"/>
        <v>0</v>
      </c>
      <c r="AI24" s="40">
        <f t="shared" si="5"/>
        <v>0</v>
      </c>
      <c r="AJ24" s="41"/>
      <c r="AK24" s="41"/>
      <c r="AL24" s="41"/>
      <c r="AM24" s="41"/>
      <c r="AN24" s="41"/>
      <c r="AO24" s="41"/>
      <c r="AP24" s="41"/>
      <c r="AQ24" s="41"/>
      <c r="AR24" s="31"/>
      <c r="AS24" s="31"/>
      <c r="AT24" s="41" t="s">
        <v>88</v>
      </c>
      <c r="AU24" s="41"/>
      <c r="AV24" s="41"/>
      <c r="AW24" s="41"/>
      <c r="AX24" s="41"/>
      <c r="AY24" s="41"/>
      <c r="AZ24" s="41"/>
      <c r="BA24" s="41"/>
      <c r="BB24" s="56"/>
      <c r="BC24" s="44"/>
      <c r="BD24" s="40"/>
      <c r="BE24" s="40">
        <f t="shared" si="2"/>
        <v>0</v>
      </c>
      <c r="BF24" s="40">
        <f t="shared" si="6"/>
        <v>0</v>
      </c>
      <c r="BG24" s="41"/>
      <c r="BH24" s="41"/>
      <c r="BI24" s="41"/>
      <c r="BJ24" s="41"/>
      <c r="BK24" s="41"/>
      <c r="BL24" s="41"/>
      <c r="BM24" s="41"/>
      <c r="BN24" s="41"/>
      <c r="BO24" s="31"/>
      <c r="BP24" s="42"/>
      <c r="BQ24" s="41"/>
      <c r="BR24" s="41"/>
      <c r="BS24" s="41"/>
      <c r="BT24" s="41"/>
      <c r="BU24" s="41"/>
      <c r="BV24" s="41"/>
      <c r="BW24" s="41"/>
      <c r="BX24" s="41"/>
      <c r="BY24" s="56"/>
      <c r="BZ24" s="44"/>
      <c r="CA24" s="40"/>
      <c r="CB24" s="40">
        <f t="shared" si="3"/>
        <v>0</v>
      </c>
      <c r="CC24" s="40">
        <f t="shared" si="7"/>
        <v>0</v>
      </c>
      <c r="CD24" s="41"/>
      <c r="CE24" s="41"/>
      <c r="CF24" s="41"/>
      <c r="CG24" s="41"/>
      <c r="CH24" s="41"/>
      <c r="CI24" s="41"/>
      <c r="CJ24" s="41"/>
      <c r="CK24" s="41"/>
      <c r="CL24" s="31"/>
      <c r="CM24" s="31"/>
      <c r="CN24" s="41"/>
      <c r="CO24" s="41"/>
      <c r="CP24" s="41"/>
      <c r="CQ24" s="41"/>
      <c r="CR24" s="41"/>
      <c r="CS24" s="41"/>
      <c r="CT24" s="41"/>
      <c r="CU24" s="41"/>
      <c r="CV24" s="56"/>
      <c r="CW24" s="56" t="str">
        <f t="shared" si="8"/>
        <v>cumple</v>
      </c>
      <c r="CX24" s="56">
        <f t="shared" si="9"/>
        <v>0</v>
      </c>
      <c r="CY24" s="56">
        <f t="shared" si="10"/>
        <v>0</v>
      </c>
      <c r="CZ24" s="56">
        <f t="shared" si="11"/>
        <v>0</v>
      </c>
      <c r="DA24" s="71">
        <f t="shared" ref="DA24:DA25" si="20">K24</f>
        <v>145104.6373</v>
      </c>
      <c r="DB24" s="71"/>
      <c r="DC24" s="71"/>
      <c r="DD24" s="71"/>
      <c r="DE24" s="71">
        <f t="shared" si="12"/>
        <v>145104.6373</v>
      </c>
      <c r="DF24" s="48" t="str">
        <f t="shared" si="15"/>
        <v>MEDIHEALTH DE COLOMBIA S.A.S</v>
      </c>
      <c r="DG24" s="71">
        <f>L24</f>
        <v>145104.6373</v>
      </c>
    </row>
    <row r="25" spans="1:111" s="72" customFormat="1" ht="55.2" x14ac:dyDescent="0.3">
      <c r="A25" s="68">
        <v>169</v>
      </c>
      <c r="B25" s="68" t="s">
        <v>30</v>
      </c>
      <c r="C25" s="69">
        <v>42131707</v>
      </c>
      <c r="D25" s="70" t="s">
        <v>55</v>
      </c>
      <c r="E25" s="68" t="s">
        <v>31</v>
      </c>
      <c r="F25" s="68">
        <v>194</v>
      </c>
      <c r="G25" s="69" t="s">
        <v>205</v>
      </c>
      <c r="H25" s="69"/>
      <c r="I25" s="44">
        <v>130623</v>
      </c>
      <c r="J25" s="40">
        <f>+I25*19%</f>
        <v>24818.37</v>
      </c>
      <c r="K25" s="40">
        <f t="shared" si="0"/>
        <v>155441.37</v>
      </c>
      <c r="L25" s="40">
        <f t="shared" si="4"/>
        <v>30155625.779999997</v>
      </c>
      <c r="M25" s="41" t="s">
        <v>69</v>
      </c>
      <c r="N25" s="41" t="s">
        <v>70</v>
      </c>
      <c r="O25" s="41" t="s">
        <v>71</v>
      </c>
      <c r="P25" s="41" t="s">
        <v>72</v>
      </c>
      <c r="Q25" s="41" t="s">
        <v>73</v>
      </c>
      <c r="R25" s="41" t="s">
        <v>74</v>
      </c>
      <c r="S25" s="41" t="s">
        <v>74</v>
      </c>
      <c r="T25" s="41" t="s">
        <v>74</v>
      </c>
      <c r="U25" s="31" t="s">
        <v>75</v>
      </c>
      <c r="V25" s="42">
        <v>45554</v>
      </c>
      <c r="W25" s="41"/>
      <c r="X25" s="41" t="s">
        <v>78</v>
      </c>
      <c r="Y25" s="41" t="s">
        <v>78</v>
      </c>
      <c r="Z25" s="41" t="s">
        <v>79</v>
      </c>
      <c r="AA25" s="41" t="s">
        <v>79</v>
      </c>
      <c r="AB25" s="41" t="s">
        <v>77</v>
      </c>
      <c r="AC25" s="41" t="s">
        <v>77</v>
      </c>
      <c r="AD25" s="41" t="s">
        <v>77</v>
      </c>
      <c r="AE25" s="43"/>
      <c r="AF25" s="40"/>
      <c r="AG25" s="40"/>
      <c r="AH25" s="40">
        <f t="shared" si="1"/>
        <v>0</v>
      </c>
      <c r="AI25" s="40">
        <f t="shared" si="5"/>
        <v>0</v>
      </c>
      <c r="AJ25" s="41"/>
      <c r="AK25" s="41"/>
      <c r="AL25" s="41"/>
      <c r="AM25" s="41"/>
      <c r="AN25" s="41"/>
      <c r="AO25" s="41"/>
      <c r="AP25" s="41"/>
      <c r="AQ25" s="41"/>
      <c r="AR25" s="31"/>
      <c r="AS25" s="31"/>
      <c r="AT25" s="41" t="s">
        <v>88</v>
      </c>
      <c r="AU25" s="41"/>
      <c r="AV25" s="41"/>
      <c r="AW25" s="41"/>
      <c r="AX25" s="41"/>
      <c r="AY25" s="41"/>
      <c r="AZ25" s="41"/>
      <c r="BA25" s="41"/>
      <c r="BB25" s="56"/>
      <c r="BC25" s="44"/>
      <c r="BD25" s="40"/>
      <c r="BE25" s="40">
        <f t="shared" si="2"/>
        <v>0</v>
      </c>
      <c r="BF25" s="40">
        <f t="shared" si="6"/>
        <v>0</v>
      </c>
      <c r="BG25" s="41"/>
      <c r="BH25" s="41"/>
      <c r="BI25" s="41"/>
      <c r="BJ25" s="41"/>
      <c r="BK25" s="41"/>
      <c r="BL25" s="41"/>
      <c r="BM25" s="41"/>
      <c r="BN25" s="41"/>
      <c r="BO25" s="31"/>
      <c r="BP25" s="42"/>
      <c r="BQ25" s="41"/>
      <c r="BR25" s="41"/>
      <c r="BS25" s="41"/>
      <c r="BT25" s="41"/>
      <c r="BU25" s="41"/>
      <c r="BV25" s="41"/>
      <c r="BW25" s="41"/>
      <c r="BX25" s="41"/>
      <c r="BY25" s="56"/>
      <c r="BZ25" s="44"/>
      <c r="CA25" s="40"/>
      <c r="CB25" s="40">
        <f t="shared" si="3"/>
        <v>0</v>
      </c>
      <c r="CC25" s="40">
        <f t="shared" si="7"/>
        <v>0</v>
      </c>
      <c r="CD25" s="41"/>
      <c r="CE25" s="41"/>
      <c r="CF25" s="41"/>
      <c r="CG25" s="41"/>
      <c r="CH25" s="41"/>
      <c r="CI25" s="41"/>
      <c r="CJ25" s="41"/>
      <c r="CK25" s="41"/>
      <c r="CL25" s="31"/>
      <c r="CM25" s="31"/>
      <c r="CN25" s="41"/>
      <c r="CO25" s="41"/>
      <c r="CP25" s="41"/>
      <c r="CQ25" s="41"/>
      <c r="CR25" s="41"/>
      <c r="CS25" s="41"/>
      <c r="CT25" s="41"/>
      <c r="CU25" s="41"/>
      <c r="CV25" s="56"/>
      <c r="CW25" s="56" t="str">
        <f t="shared" si="8"/>
        <v>cumple</v>
      </c>
      <c r="CX25" s="56">
        <f t="shared" si="9"/>
        <v>0</v>
      </c>
      <c r="CY25" s="56">
        <f t="shared" si="10"/>
        <v>0</v>
      </c>
      <c r="CZ25" s="56">
        <f t="shared" si="11"/>
        <v>0</v>
      </c>
      <c r="DA25" s="71">
        <f t="shared" si="20"/>
        <v>155441.37</v>
      </c>
      <c r="DB25" s="71"/>
      <c r="DC25" s="71"/>
      <c r="DD25" s="71"/>
      <c r="DE25" s="71">
        <f t="shared" si="12"/>
        <v>155441.37</v>
      </c>
      <c r="DF25" s="48" t="str">
        <f t="shared" si="15"/>
        <v>MEDIHEALTH DE COLOMBIA S.A.S</v>
      </c>
      <c r="DG25" s="71">
        <f>L25</f>
        <v>30155625.779999997</v>
      </c>
    </row>
    <row r="26" spans="1:111" ht="110.4" x14ac:dyDescent="0.3">
      <c r="A26" s="50">
        <v>170</v>
      </c>
      <c r="B26" s="50" t="s">
        <v>30</v>
      </c>
      <c r="C26" s="52">
        <v>42294402</v>
      </c>
      <c r="D26" s="51" t="s">
        <v>56</v>
      </c>
      <c r="E26" s="50" t="s">
        <v>31</v>
      </c>
      <c r="F26" s="50">
        <v>13</v>
      </c>
      <c r="G26" s="31" t="s">
        <v>203</v>
      </c>
      <c r="H26" s="52" t="s">
        <v>32</v>
      </c>
      <c r="I26" s="44"/>
      <c r="J26" s="40"/>
      <c r="K26" s="40">
        <f t="shared" si="0"/>
        <v>0</v>
      </c>
      <c r="L26" s="34">
        <f t="shared" si="4"/>
        <v>0</v>
      </c>
      <c r="M26" s="53"/>
      <c r="N26" s="53"/>
      <c r="O26" s="53"/>
      <c r="P26" s="53"/>
      <c r="Q26" s="53"/>
      <c r="R26" s="53"/>
      <c r="S26" s="53"/>
      <c r="T26" s="53"/>
      <c r="U26" s="54"/>
      <c r="V26" s="54"/>
      <c r="W26" s="53"/>
      <c r="X26" s="53"/>
      <c r="Y26" s="53"/>
      <c r="Z26" s="53"/>
      <c r="AA26" s="53"/>
      <c r="AB26" s="53"/>
      <c r="AC26" s="53"/>
      <c r="AD26" s="53"/>
      <c r="AE26" s="28"/>
      <c r="AF26" s="39">
        <v>7000000</v>
      </c>
      <c r="AG26" s="40">
        <v>0</v>
      </c>
      <c r="AH26" s="40">
        <f t="shared" si="1"/>
        <v>7000000</v>
      </c>
      <c r="AI26" s="40">
        <f t="shared" si="5"/>
        <v>91000000</v>
      </c>
      <c r="AJ26" s="41" t="s">
        <v>119</v>
      </c>
      <c r="AK26" s="41" t="s">
        <v>81</v>
      </c>
      <c r="AL26" s="41" t="s">
        <v>97</v>
      </c>
      <c r="AM26" s="41" t="s">
        <v>91</v>
      </c>
      <c r="AN26" s="41" t="s">
        <v>84</v>
      </c>
      <c r="AO26" s="41" t="s">
        <v>74</v>
      </c>
      <c r="AP26" s="41" t="s">
        <v>74</v>
      </c>
      <c r="AQ26" s="41" t="s">
        <v>86</v>
      </c>
      <c r="AR26" s="31" t="s">
        <v>120</v>
      </c>
      <c r="AS26" s="42">
        <v>45838</v>
      </c>
      <c r="AT26" s="31" t="s">
        <v>106</v>
      </c>
      <c r="AU26" s="41" t="s">
        <v>78</v>
      </c>
      <c r="AV26" s="41" t="s">
        <v>78</v>
      </c>
      <c r="AW26" s="41" t="s">
        <v>79</v>
      </c>
      <c r="AX26" s="41" t="s">
        <v>79</v>
      </c>
      <c r="AY26" s="41" t="s">
        <v>79</v>
      </c>
      <c r="AZ26" s="41" t="s">
        <v>79</v>
      </c>
      <c r="BA26" s="41" t="s">
        <v>79</v>
      </c>
      <c r="BB26" s="56"/>
      <c r="BC26" s="44"/>
      <c r="BD26" s="40"/>
      <c r="BE26" s="40">
        <f t="shared" si="2"/>
        <v>0</v>
      </c>
      <c r="BF26" s="40">
        <f t="shared" si="6"/>
        <v>0</v>
      </c>
      <c r="BG26" s="41"/>
      <c r="BH26" s="41"/>
      <c r="BI26" s="41"/>
      <c r="BJ26" s="41"/>
      <c r="BK26" s="41"/>
      <c r="BL26" s="41"/>
      <c r="BM26" s="41"/>
      <c r="BN26" s="41"/>
      <c r="BO26" s="31"/>
      <c r="BP26" s="42"/>
      <c r="BQ26" s="41"/>
      <c r="BR26" s="41"/>
      <c r="BS26" s="41"/>
      <c r="BT26" s="41"/>
      <c r="BU26" s="41"/>
      <c r="BV26" s="41"/>
      <c r="BW26" s="41"/>
      <c r="BX26" s="41"/>
      <c r="BY26" s="56"/>
      <c r="BZ26" s="44">
        <v>8450000</v>
      </c>
      <c r="CA26" s="40">
        <v>0</v>
      </c>
      <c r="CB26" s="40">
        <f t="shared" si="3"/>
        <v>8450000</v>
      </c>
      <c r="CC26" s="40">
        <f t="shared" si="7"/>
        <v>109850000</v>
      </c>
      <c r="CD26" s="41" t="s">
        <v>180</v>
      </c>
      <c r="CE26" s="41" t="s">
        <v>161</v>
      </c>
      <c r="CF26" s="41" t="s">
        <v>162</v>
      </c>
      <c r="CG26" s="41" t="s">
        <v>71</v>
      </c>
      <c r="CH26" s="41" t="s">
        <v>84</v>
      </c>
      <c r="CI26" s="41" t="s">
        <v>74</v>
      </c>
      <c r="CJ26" s="41" t="s">
        <v>74</v>
      </c>
      <c r="CK26" s="41" t="s">
        <v>74</v>
      </c>
      <c r="CL26" s="31" t="s">
        <v>181</v>
      </c>
      <c r="CM26" s="60">
        <v>46860</v>
      </c>
      <c r="CN26" s="41"/>
      <c r="CO26" s="41" t="s">
        <v>79</v>
      </c>
      <c r="CP26" s="41" t="s">
        <v>78</v>
      </c>
      <c r="CQ26" s="41" t="s">
        <v>79</v>
      </c>
      <c r="CR26" s="41" t="s">
        <v>79</v>
      </c>
      <c r="CS26" s="41" t="s">
        <v>79</v>
      </c>
      <c r="CT26" s="41" t="s">
        <v>79</v>
      </c>
      <c r="CU26" s="41" t="s">
        <v>79</v>
      </c>
      <c r="CV26" s="56"/>
      <c r="CW26" s="46">
        <f t="shared" si="8"/>
        <v>0</v>
      </c>
      <c r="CX26" s="46" t="str">
        <f t="shared" si="9"/>
        <v>Cumple</v>
      </c>
      <c r="CY26" s="46">
        <f t="shared" si="10"/>
        <v>0</v>
      </c>
      <c r="CZ26" s="46" t="str">
        <f t="shared" si="11"/>
        <v>Cumple</v>
      </c>
      <c r="DA26" s="47"/>
      <c r="DB26" s="47">
        <f t="shared" si="13"/>
        <v>7000000</v>
      </c>
      <c r="DC26" s="47"/>
      <c r="DD26" s="47">
        <f t="shared" si="14"/>
        <v>8450000</v>
      </c>
      <c r="DE26" s="47">
        <f t="shared" si="12"/>
        <v>7000000</v>
      </c>
      <c r="DF26" s="48" t="str">
        <f t="shared" si="15"/>
        <v xml:space="preserve">BOSTON </v>
      </c>
      <c r="DG26" s="59">
        <f t="shared" ref="DG26:DG27" si="21">AI26</f>
        <v>91000000</v>
      </c>
    </row>
    <row r="27" spans="1:111" ht="52.8" x14ac:dyDescent="0.3">
      <c r="A27" s="50">
        <v>174</v>
      </c>
      <c r="B27" s="50" t="s">
        <v>30</v>
      </c>
      <c r="C27" s="50">
        <v>42272006</v>
      </c>
      <c r="D27" s="51" t="s">
        <v>57</v>
      </c>
      <c r="E27" s="50" t="s">
        <v>31</v>
      </c>
      <c r="F27" s="50">
        <v>60</v>
      </c>
      <c r="G27" s="31" t="s">
        <v>203</v>
      </c>
      <c r="H27" s="52"/>
      <c r="I27" s="44"/>
      <c r="J27" s="40"/>
      <c r="K27" s="40">
        <f t="shared" si="0"/>
        <v>0</v>
      </c>
      <c r="L27" s="34">
        <f t="shared" si="4"/>
        <v>0</v>
      </c>
      <c r="M27" s="53"/>
      <c r="N27" s="53"/>
      <c r="O27" s="53"/>
      <c r="P27" s="53"/>
      <c r="Q27" s="53"/>
      <c r="R27" s="53"/>
      <c r="S27" s="53"/>
      <c r="T27" s="53"/>
      <c r="U27" s="54"/>
      <c r="V27" s="54"/>
      <c r="W27" s="53"/>
      <c r="X27" s="53"/>
      <c r="Y27" s="53"/>
      <c r="Z27" s="53"/>
      <c r="AA27" s="53"/>
      <c r="AB27" s="53"/>
      <c r="AC27" s="53"/>
      <c r="AD27" s="53"/>
      <c r="AE27" s="28"/>
      <c r="AF27" s="39">
        <v>38856</v>
      </c>
      <c r="AG27" s="40">
        <v>0</v>
      </c>
      <c r="AH27" s="40">
        <f t="shared" si="1"/>
        <v>38856</v>
      </c>
      <c r="AI27" s="40">
        <f t="shared" si="5"/>
        <v>2331360</v>
      </c>
      <c r="AJ27" s="41" t="s">
        <v>121</v>
      </c>
      <c r="AK27" s="41" t="s">
        <v>81</v>
      </c>
      <c r="AL27" s="41" t="s">
        <v>97</v>
      </c>
      <c r="AM27" s="41" t="s">
        <v>91</v>
      </c>
      <c r="AN27" s="41" t="s">
        <v>122</v>
      </c>
      <c r="AO27" s="41" t="s">
        <v>74</v>
      </c>
      <c r="AP27" s="41" t="s">
        <v>74</v>
      </c>
      <c r="AQ27" s="41" t="s">
        <v>86</v>
      </c>
      <c r="AR27" s="31" t="s">
        <v>123</v>
      </c>
      <c r="AS27" s="42">
        <v>46098</v>
      </c>
      <c r="AT27" s="41"/>
      <c r="AU27" s="41" t="s">
        <v>78</v>
      </c>
      <c r="AV27" s="41" t="s">
        <v>78</v>
      </c>
      <c r="AW27" s="41" t="s">
        <v>79</v>
      </c>
      <c r="AX27" s="41" t="s">
        <v>79</v>
      </c>
      <c r="AY27" s="58" t="s">
        <v>79</v>
      </c>
      <c r="AZ27" s="41" t="s">
        <v>79</v>
      </c>
      <c r="BA27" s="41" t="s">
        <v>79</v>
      </c>
      <c r="BB27" s="56"/>
      <c r="BC27" s="44">
        <v>110000</v>
      </c>
      <c r="BD27" s="40"/>
      <c r="BE27" s="40">
        <f t="shared" si="2"/>
        <v>110000</v>
      </c>
      <c r="BF27" s="40">
        <f t="shared" si="6"/>
        <v>6600000</v>
      </c>
      <c r="BG27" s="63" t="s">
        <v>146</v>
      </c>
      <c r="BH27" s="41" t="s">
        <v>130</v>
      </c>
      <c r="BI27" s="41" t="s">
        <v>131</v>
      </c>
      <c r="BJ27" s="41" t="s">
        <v>131</v>
      </c>
      <c r="BK27" s="41" t="s">
        <v>141</v>
      </c>
      <c r="BL27" s="41" t="s">
        <v>74</v>
      </c>
      <c r="BM27" s="41" t="s">
        <v>74</v>
      </c>
      <c r="BN27" s="41" t="s">
        <v>74</v>
      </c>
      <c r="BO27" s="31" t="s">
        <v>144</v>
      </c>
      <c r="BP27" s="42">
        <v>47463</v>
      </c>
      <c r="BQ27" s="41" t="s">
        <v>134</v>
      </c>
      <c r="BR27" s="41" t="s">
        <v>78</v>
      </c>
      <c r="BS27" s="41" t="s">
        <v>78</v>
      </c>
      <c r="BT27" s="41" t="s">
        <v>79</v>
      </c>
      <c r="BU27" s="41" t="s">
        <v>79</v>
      </c>
      <c r="BV27" s="58" t="s">
        <v>79</v>
      </c>
      <c r="BW27" s="41" t="s">
        <v>135</v>
      </c>
      <c r="BX27" s="41" t="s">
        <v>79</v>
      </c>
      <c r="BY27" s="43"/>
      <c r="BZ27" s="44"/>
      <c r="CA27" s="40"/>
      <c r="CB27" s="40">
        <f t="shared" si="3"/>
        <v>0</v>
      </c>
      <c r="CC27" s="40">
        <f t="shared" si="7"/>
        <v>0</v>
      </c>
      <c r="CD27" s="41"/>
      <c r="CE27" s="41"/>
      <c r="CF27" s="41"/>
      <c r="CG27" s="41"/>
      <c r="CH27" s="41"/>
      <c r="CI27" s="41"/>
      <c r="CJ27" s="41"/>
      <c r="CK27" s="41"/>
      <c r="CL27" s="31"/>
      <c r="CM27" s="31"/>
      <c r="CN27" s="41"/>
      <c r="CO27" s="41"/>
      <c r="CP27" s="41"/>
      <c r="CQ27" s="41"/>
      <c r="CR27" s="41"/>
      <c r="CS27" s="41"/>
      <c r="CT27" s="41"/>
      <c r="CU27" s="41"/>
      <c r="CV27" s="56"/>
      <c r="CW27" s="46">
        <f t="shared" si="8"/>
        <v>0</v>
      </c>
      <c r="CX27" s="46" t="str">
        <f t="shared" si="9"/>
        <v>Cumple</v>
      </c>
      <c r="CY27" s="46" t="str">
        <f t="shared" si="10"/>
        <v>Cumple</v>
      </c>
      <c r="CZ27" s="46">
        <f t="shared" si="11"/>
        <v>0</v>
      </c>
      <c r="DA27" s="47"/>
      <c r="DB27" s="47">
        <f t="shared" si="13"/>
        <v>38856</v>
      </c>
      <c r="DC27" s="47">
        <f t="shared" si="16"/>
        <v>110000</v>
      </c>
      <c r="DD27" s="47"/>
      <c r="DE27" s="47">
        <f t="shared" si="12"/>
        <v>38856</v>
      </c>
      <c r="DF27" s="48" t="str">
        <f t="shared" si="15"/>
        <v xml:space="preserve">BOSTON </v>
      </c>
      <c r="DG27" s="59">
        <f t="shared" si="21"/>
        <v>2331360</v>
      </c>
    </row>
    <row r="28" spans="1:111" x14ac:dyDescent="0.3">
      <c r="A28" s="50">
        <v>176</v>
      </c>
      <c r="B28" s="50" t="s">
        <v>30</v>
      </c>
      <c r="C28" s="52">
        <v>42142504</v>
      </c>
      <c r="D28" s="51" t="s">
        <v>58</v>
      </c>
      <c r="E28" s="50" t="s">
        <v>31</v>
      </c>
      <c r="F28" s="50">
        <v>114</v>
      </c>
      <c r="G28" s="31" t="s">
        <v>203</v>
      </c>
      <c r="H28" s="52"/>
      <c r="I28" s="44"/>
      <c r="J28" s="40"/>
      <c r="K28" s="40">
        <f t="shared" si="0"/>
        <v>0</v>
      </c>
      <c r="L28" s="34">
        <f t="shared" si="4"/>
        <v>0</v>
      </c>
      <c r="M28" s="53"/>
      <c r="N28" s="53"/>
      <c r="O28" s="53"/>
      <c r="P28" s="53"/>
      <c r="Q28" s="53"/>
      <c r="R28" s="53"/>
      <c r="S28" s="53"/>
      <c r="T28" s="53"/>
      <c r="U28" s="54"/>
      <c r="V28" s="54"/>
      <c r="W28" s="53"/>
      <c r="X28" s="53"/>
      <c r="Y28" s="53"/>
      <c r="Z28" s="53"/>
      <c r="AA28" s="53"/>
      <c r="AB28" s="53"/>
      <c r="AC28" s="53"/>
      <c r="AD28" s="53"/>
      <c r="AE28" s="28"/>
      <c r="AF28" s="40"/>
      <c r="AG28" s="40"/>
      <c r="AH28" s="40">
        <f t="shared" si="1"/>
        <v>0</v>
      </c>
      <c r="AI28" s="40">
        <f t="shared" si="5"/>
        <v>0</v>
      </c>
      <c r="AJ28" s="41"/>
      <c r="AK28" s="41"/>
      <c r="AL28" s="41"/>
      <c r="AM28" s="41"/>
      <c r="AN28" s="41"/>
      <c r="AO28" s="41"/>
      <c r="AP28" s="41"/>
      <c r="AQ28" s="41"/>
      <c r="AR28" s="31"/>
      <c r="AS28" s="31"/>
      <c r="AT28" s="41" t="s">
        <v>88</v>
      </c>
      <c r="AU28" s="41"/>
      <c r="AV28" s="41"/>
      <c r="AW28" s="41"/>
      <c r="AX28" s="41"/>
      <c r="AY28" s="41"/>
      <c r="AZ28" s="41"/>
      <c r="BA28" s="41"/>
      <c r="BB28" s="56"/>
      <c r="BC28" s="44"/>
      <c r="BD28" s="40"/>
      <c r="BE28" s="40">
        <f t="shared" si="2"/>
        <v>0</v>
      </c>
      <c r="BF28" s="40">
        <f t="shared" si="6"/>
        <v>0</v>
      </c>
      <c r="BG28" s="41"/>
      <c r="BH28" s="41"/>
      <c r="BI28" s="41"/>
      <c r="BJ28" s="41"/>
      <c r="BK28" s="41"/>
      <c r="BL28" s="41"/>
      <c r="BM28" s="41"/>
      <c r="BN28" s="41"/>
      <c r="BO28" s="31"/>
      <c r="BP28" s="42"/>
      <c r="BQ28" s="41"/>
      <c r="BR28" s="41"/>
      <c r="BS28" s="41"/>
      <c r="BT28" s="41"/>
      <c r="BU28" s="41"/>
      <c r="BV28" s="41"/>
      <c r="BW28" s="41"/>
      <c r="BX28" s="41"/>
      <c r="BY28" s="56"/>
      <c r="BZ28" s="44"/>
      <c r="CA28" s="40"/>
      <c r="CB28" s="40">
        <f t="shared" si="3"/>
        <v>0</v>
      </c>
      <c r="CC28" s="40">
        <f t="shared" si="7"/>
        <v>0</v>
      </c>
      <c r="CD28" s="41"/>
      <c r="CE28" s="41"/>
      <c r="CF28" s="41"/>
      <c r="CG28" s="41"/>
      <c r="CH28" s="41"/>
      <c r="CI28" s="41"/>
      <c r="CJ28" s="41"/>
      <c r="CK28" s="41"/>
      <c r="CL28" s="31"/>
      <c r="CM28" s="31"/>
      <c r="CN28" s="41"/>
      <c r="CO28" s="41"/>
      <c r="CP28" s="41"/>
      <c r="CQ28" s="41"/>
      <c r="CR28" s="41"/>
      <c r="CS28" s="41"/>
      <c r="CT28" s="41"/>
      <c r="CU28" s="41"/>
      <c r="CV28" s="56"/>
      <c r="CW28" s="46">
        <f t="shared" si="8"/>
        <v>0</v>
      </c>
      <c r="CX28" s="46">
        <f t="shared" si="9"/>
        <v>0</v>
      </c>
      <c r="CY28" s="46">
        <f t="shared" si="10"/>
        <v>0</v>
      </c>
      <c r="CZ28" s="46">
        <f t="shared" si="11"/>
        <v>0</v>
      </c>
      <c r="DA28" s="47"/>
      <c r="DB28" s="47"/>
      <c r="DC28" s="47"/>
      <c r="DD28" s="47"/>
      <c r="DE28" s="47">
        <f t="shared" si="12"/>
        <v>0</v>
      </c>
      <c r="DF28" s="48">
        <v>0</v>
      </c>
      <c r="DG28" s="28"/>
    </row>
    <row r="29" spans="1:111" ht="132" x14ac:dyDescent="0.3">
      <c r="A29" s="50">
        <v>180</v>
      </c>
      <c r="B29" s="50" t="s">
        <v>30</v>
      </c>
      <c r="C29" s="50">
        <v>42272006</v>
      </c>
      <c r="D29" s="51" t="s">
        <v>59</v>
      </c>
      <c r="E29" s="50" t="s">
        <v>31</v>
      </c>
      <c r="F29" s="50">
        <v>3</v>
      </c>
      <c r="G29" s="31" t="s">
        <v>203</v>
      </c>
      <c r="H29" s="52"/>
      <c r="I29" s="44"/>
      <c r="J29" s="40"/>
      <c r="K29" s="40">
        <f t="shared" si="0"/>
        <v>0</v>
      </c>
      <c r="L29" s="34">
        <f t="shared" si="4"/>
        <v>0</v>
      </c>
      <c r="M29" s="53"/>
      <c r="N29" s="53"/>
      <c r="O29" s="53"/>
      <c r="P29" s="53"/>
      <c r="Q29" s="53"/>
      <c r="R29" s="53"/>
      <c r="S29" s="53"/>
      <c r="T29" s="53"/>
      <c r="U29" s="54"/>
      <c r="V29" s="54"/>
      <c r="W29" s="53"/>
      <c r="X29" s="53"/>
      <c r="Y29" s="53"/>
      <c r="Z29" s="53"/>
      <c r="AA29" s="53"/>
      <c r="AB29" s="53"/>
      <c r="AC29" s="53"/>
      <c r="AD29" s="53"/>
      <c r="AE29" s="28"/>
      <c r="AF29" s="40"/>
      <c r="AG29" s="40"/>
      <c r="AH29" s="40">
        <f t="shared" si="1"/>
        <v>0</v>
      </c>
      <c r="AI29" s="40">
        <f t="shared" si="5"/>
        <v>0</v>
      </c>
      <c r="AJ29" s="41"/>
      <c r="AK29" s="41"/>
      <c r="AL29" s="41"/>
      <c r="AM29" s="41"/>
      <c r="AN29" s="41"/>
      <c r="AO29" s="41"/>
      <c r="AP29" s="41"/>
      <c r="AQ29" s="41"/>
      <c r="AR29" s="31"/>
      <c r="AS29" s="31"/>
      <c r="AT29" s="41" t="s">
        <v>88</v>
      </c>
      <c r="AU29" s="41"/>
      <c r="AV29" s="41"/>
      <c r="AW29" s="41"/>
      <c r="AX29" s="41"/>
      <c r="AY29" s="41"/>
      <c r="AZ29" s="41"/>
      <c r="BA29" s="41"/>
      <c r="BB29" s="56"/>
      <c r="BC29" s="44">
        <v>1000000</v>
      </c>
      <c r="BD29" s="40"/>
      <c r="BE29" s="40">
        <f t="shared" si="2"/>
        <v>1000000</v>
      </c>
      <c r="BF29" s="40">
        <f t="shared" si="6"/>
        <v>3000000</v>
      </c>
      <c r="BG29" s="1" t="s">
        <v>147</v>
      </c>
      <c r="BH29" s="41" t="s">
        <v>130</v>
      </c>
      <c r="BI29" s="41" t="s">
        <v>31</v>
      </c>
      <c r="BJ29" s="41" t="s">
        <v>31</v>
      </c>
      <c r="BK29" s="41" t="s">
        <v>141</v>
      </c>
      <c r="BL29" s="41" t="s">
        <v>74</v>
      </c>
      <c r="BM29" s="41" t="s">
        <v>74</v>
      </c>
      <c r="BN29" s="41" t="s">
        <v>74</v>
      </c>
      <c r="BO29" s="31" t="s">
        <v>142</v>
      </c>
      <c r="BP29" s="42">
        <v>47199</v>
      </c>
      <c r="BQ29" s="41" t="s">
        <v>134</v>
      </c>
      <c r="BR29" s="41" t="s">
        <v>78</v>
      </c>
      <c r="BS29" s="41" t="s">
        <v>78</v>
      </c>
      <c r="BT29" s="41" t="s">
        <v>79</v>
      </c>
      <c r="BU29" s="41" t="s">
        <v>79</v>
      </c>
      <c r="BV29" s="41" t="s">
        <v>79</v>
      </c>
      <c r="BW29" s="41" t="s">
        <v>135</v>
      </c>
      <c r="BX29" s="41" t="s">
        <v>79</v>
      </c>
      <c r="BY29" s="43"/>
      <c r="BZ29" s="44"/>
      <c r="CA29" s="40"/>
      <c r="CB29" s="40">
        <f t="shared" si="3"/>
        <v>0</v>
      </c>
      <c r="CC29" s="40">
        <f t="shared" si="7"/>
        <v>0</v>
      </c>
      <c r="CD29" s="41"/>
      <c r="CE29" s="41"/>
      <c r="CF29" s="41"/>
      <c r="CG29" s="41"/>
      <c r="CH29" s="41"/>
      <c r="CI29" s="41"/>
      <c r="CJ29" s="41"/>
      <c r="CK29" s="41"/>
      <c r="CL29" s="31"/>
      <c r="CM29" s="31"/>
      <c r="CN29" s="41"/>
      <c r="CO29" s="41"/>
      <c r="CP29" s="41"/>
      <c r="CQ29" s="41"/>
      <c r="CR29" s="41"/>
      <c r="CS29" s="41"/>
      <c r="CT29" s="41"/>
      <c r="CU29" s="41"/>
      <c r="CV29" s="56"/>
      <c r="CW29" s="46">
        <f t="shared" si="8"/>
        <v>0</v>
      </c>
      <c r="CX29" s="46">
        <f t="shared" si="9"/>
        <v>0</v>
      </c>
      <c r="CY29" s="46" t="str">
        <f t="shared" si="10"/>
        <v>Cumple</v>
      </c>
      <c r="CZ29" s="46">
        <f t="shared" si="11"/>
        <v>0</v>
      </c>
      <c r="DA29" s="47"/>
      <c r="DB29" s="47"/>
      <c r="DC29" s="47">
        <f t="shared" si="16"/>
        <v>1000000</v>
      </c>
      <c r="DD29" s="47"/>
      <c r="DE29" s="47">
        <f t="shared" si="12"/>
        <v>1000000</v>
      </c>
      <c r="DF29" s="48" t="str">
        <f t="shared" si="15"/>
        <v xml:space="preserve">TERUMO </v>
      </c>
      <c r="DG29" s="59">
        <f t="shared" ref="DG29:DG33" si="22">BF29</f>
        <v>3000000</v>
      </c>
    </row>
    <row r="30" spans="1:111" ht="52.8" x14ac:dyDescent="0.3">
      <c r="A30" s="50">
        <v>181</v>
      </c>
      <c r="B30" s="50" t="s">
        <v>30</v>
      </c>
      <c r="C30" s="50">
        <v>42272006</v>
      </c>
      <c r="D30" s="51" t="s">
        <v>60</v>
      </c>
      <c r="E30" s="50" t="s">
        <v>31</v>
      </c>
      <c r="F30" s="50">
        <v>42</v>
      </c>
      <c r="G30" s="31" t="s">
        <v>203</v>
      </c>
      <c r="H30" s="52"/>
      <c r="I30" s="44"/>
      <c r="J30" s="40"/>
      <c r="K30" s="40">
        <f t="shared" si="0"/>
        <v>0</v>
      </c>
      <c r="L30" s="34">
        <f t="shared" si="4"/>
        <v>0</v>
      </c>
      <c r="M30" s="53"/>
      <c r="N30" s="53"/>
      <c r="O30" s="53"/>
      <c r="P30" s="53"/>
      <c r="Q30" s="53"/>
      <c r="R30" s="53"/>
      <c r="S30" s="53"/>
      <c r="T30" s="53"/>
      <c r="U30" s="54"/>
      <c r="V30" s="54"/>
      <c r="W30" s="53"/>
      <c r="X30" s="53"/>
      <c r="Y30" s="53"/>
      <c r="Z30" s="53"/>
      <c r="AA30" s="53"/>
      <c r="AB30" s="53"/>
      <c r="AC30" s="53"/>
      <c r="AD30" s="53"/>
      <c r="AE30" s="28"/>
      <c r="AF30" s="40"/>
      <c r="AG30" s="40"/>
      <c r="AH30" s="40">
        <f t="shared" si="1"/>
        <v>0</v>
      </c>
      <c r="AI30" s="40">
        <f t="shared" si="5"/>
        <v>0</v>
      </c>
      <c r="AJ30" s="41"/>
      <c r="AK30" s="41"/>
      <c r="AL30" s="41"/>
      <c r="AM30" s="41"/>
      <c r="AN30" s="41"/>
      <c r="AO30" s="41"/>
      <c r="AP30" s="41"/>
      <c r="AQ30" s="41"/>
      <c r="AR30" s="31"/>
      <c r="AS30" s="31"/>
      <c r="AT30" s="41" t="s">
        <v>88</v>
      </c>
      <c r="AU30" s="41"/>
      <c r="AV30" s="41"/>
      <c r="AW30" s="41"/>
      <c r="AX30" s="41"/>
      <c r="AY30" s="41"/>
      <c r="AZ30" s="41"/>
      <c r="BA30" s="41"/>
      <c r="BB30" s="56"/>
      <c r="BC30" s="44">
        <v>110000</v>
      </c>
      <c r="BD30" s="40"/>
      <c r="BE30" s="40">
        <f t="shared" si="2"/>
        <v>110000</v>
      </c>
      <c r="BF30" s="40">
        <f t="shared" si="6"/>
        <v>4620000</v>
      </c>
      <c r="BG30" s="63" t="s">
        <v>146</v>
      </c>
      <c r="BH30" s="41" t="s">
        <v>130</v>
      </c>
      <c r="BI30" s="41" t="s">
        <v>131</v>
      </c>
      <c r="BJ30" s="41" t="s">
        <v>131</v>
      </c>
      <c r="BK30" s="41" t="s">
        <v>141</v>
      </c>
      <c r="BL30" s="41" t="s">
        <v>74</v>
      </c>
      <c r="BM30" s="41" t="s">
        <v>74</v>
      </c>
      <c r="BN30" s="41" t="s">
        <v>74</v>
      </c>
      <c r="BO30" s="31" t="s">
        <v>144</v>
      </c>
      <c r="BP30" s="42">
        <v>47463</v>
      </c>
      <c r="BQ30" s="41" t="s">
        <v>134</v>
      </c>
      <c r="BR30" s="41" t="s">
        <v>78</v>
      </c>
      <c r="BS30" s="41" t="s">
        <v>78</v>
      </c>
      <c r="BT30" s="41" t="s">
        <v>79</v>
      </c>
      <c r="BU30" s="41" t="s">
        <v>79</v>
      </c>
      <c r="BV30" s="41" t="s">
        <v>79</v>
      </c>
      <c r="BW30" s="41" t="s">
        <v>135</v>
      </c>
      <c r="BX30" s="41" t="s">
        <v>79</v>
      </c>
      <c r="BY30" s="43"/>
      <c r="BZ30" s="44"/>
      <c r="CA30" s="40"/>
      <c r="CB30" s="40">
        <f t="shared" si="3"/>
        <v>0</v>
      </c>
      <c r="CC30" s="40">
        <f t="shared" si="7"/>
        <v>0</v>
      </c>
      <c r="CD30" s="41"/>
      <c r="CE30" s="41"/>
      <c r="CF30" s="41"/>
      <c r="CG30" s="41"/>
      <c r="CH30" s="41"/>
      <c r="CI30" s="41"/>
      <c r="CJ30" s="41"/>
      <c r="CK30" s="41"/>
      <c r="CL30" s="31"/>
      <c r="CM30" s="31"/>
      <c r="CN30" s="41"/>
      <c r="CO30" s="41"/>
      <c r="CP30" s="41"/>
      <c r="CQ30" s="41"/>
      <c r="CR30" s="41"/>
      <c r="CS30" s="41"/>
      <c r="CT30" s="41"/>
      <c r="CU30" s="41"/>
      <c r="CV30" s="56"/>
      <c r="CW30" s="46">
        <f t="shared" si="8"/>
        <v>0</v>
      </c>
      <c r="CX30" s="46">
        <f t="shared" si="9"/>
        <v>0</v>
      </c>
      <c r="CY30" s="46" t="str">
        <f t="shared" si="10"/>
        <v>Cumple</v>
      </c>
      <c r="CZ30" s="46">
        <f t="shared" si="11"/>
        <v>0</v>
      </c>
      <c r="DA30" s="47"/>
      <c r="DB30" s="47"/>
      <c r="DC30" s="47">
        <f t="shared" si="16"/>
        <v>110000</v>
      </c>
      <c r="DD30" s="47"/>
      <c r="DE30" s="47">
        <f t="shared" si="12"/>
        <v>110000</v>
      </c>
      <c r="DF30" s="48" t="str">
        <f t="shared" si="15"/>
        <v xml:space="preserve">TERUMO </v>
      </c>
      <c r="DG30" s="59">
        <f t="shared" si="22"/>
        <v>4620000</v>
      </c>
    </row>
    <row r="31" spans="1:111" ht="27.6" x14ac:dyDescent="0.3">
      <c r="A31" s="50">
        <v>182</v>
      </c>
      <c r="B31" s="50" t="s">
        <v>30</v>
      </c>
      <c r="C31" s="50">
        <v>42272006</v>
      </c>
      <c r="D31" s="51" t="s">
        <v>61</v>
      </c>
      <c r="E31" s="50" t="s">
        <v>31</v>
      </c>
      <c r="F31" s="50">
        <v>60</v>
      </c>
      <c r="G31" s="31" t="s">
        <v>203</v>
      </c>
      <c r="H31" s="52"/>
      <c r="I31" s="44"/>
      <c r="J31" s="40"/>
      <c r="K31" s="40">
        <f t="shared" si="0"/>
        <v>0</v>
      </c>
      <c r="L31" s="34">
        <f t="shared" si="4"/>
        <v>0</v>
      </c>
      <c r="M31" s="53"/>
      <c r="N31" s="53"/>
      <c r="O31" s="53"/>
      <c r="P31" s="53"/>
      <c r="Q31" s="53"/>
      <c r="R31" s="53"/>
      <c r="S31" s="53"/>
      <c r="T31" s="53"/>
      <c r="U31" s="54"/>
      <c r="V31" s="54"/>
      <c r="W31" s="53"/>
      <c r="X31" s="53"/>
      <c r="Y31" s="53"/>
      <c r="Z31" s="53"/>
      <c r="AA31" s="53"/>
      <c r="AB31" s="53"/>
      <c r="AC31" s="53"/>
      <c r="AD31" s="53"/>
      <c r="AE31" s="28"/>
      <c r="AF31" s="40"/>
      <c r="AG31" s="40"/>
      <c r="AH31" s="40">
        <f t="shared" si="1"/>
        <v>0</v>
      </c>
      <c r="AI31" s="40">
        <f t="shared" si="5"/>
        <v>0</v>
      </c>
      <c r="AJ31" s="41"/>
      <c r="AK31" s="41"/>
      <c r="AL31" s="41"/>
      <c r="AM31" s="41"/>
      <c r="AN31" s="41"/>
      <c r="AO31" s="41"/>
      <c r="AP31" s="41"/>
      <c r="AQ31" s="41"/>
      <c r="AR31" s="31"/>
      <c r="AS31" s="31"/>
      <c r="AT31" s="41" t="s">
        <v>88</v>
      </c>
      <c r="AU31" s="41"/>
      <c r="AV31" s="41"/>
      <c r="AW31" s="41"/>
      <c r="AX31" s="41"/>
      <c r="AY31" s="41"/>
      <c r="AZ31" s="41"/>
      <c r="BA31" s="41"/>
      <c r="BB31" s="56"/>
      <c r="BC31" s="44">
        <v>140000</v>
      </c>
      <c r="BD31" s="40"/>
      <c r="BE31" s="40">
        <f t="shared" si="2"/>
        <v>140000</v>
      </c>
      <c r="BF31" s="40">
        <f t="shared" si="6"/>
        <v>8400000</v>
      </c>
      <c r="BG31" s="61" t="s">
        <v>148</v>
      </c>
      <c r="BH31" s="41" t="s">
        <v>130</v>
      </c>
      <c r="BI31" s="41" t="s">
        <v>131</v>
      </c>
      <c r="BJ31" s="41" t="s">
        <v>131</v>
      </c>
      <c r="BK31" s="41" t="s">
        <v>141</v>
      </c>
      <c r="BL31" s="41" t="s">
        <v>74</v>
      </c>
      <c r="BM31" s="41" t="s">
        <v>74</v>
      </c>
      <c r="BN31" s="41" t="s">
        <v>74</v>
      </c>
      <c r="BO31" s="31" t="s">
        <v>149</v>
      </c>
      <c r="BP31" s="42">
        <v>45922</v>
      </c>
      <c r="BQ31" s="41" t="s">
        <v>134</v>
      </c>
      <c r="BR31" s="41" t="s">
        <v>78</v>
      </c>
      <c r="BS31" s="41" t="s">
        <v>78</v>
      </c>
      <c r="BT31" s="41" t="s">
        <v>79</v>
      </c>
      <c r="BU31" s="41" t="s">
        <v>79</v>
      </c>
      <c r="BV31" s="41" t="s">
        <v>79</v>
      </c>
      <c r="BW31" s="41" t="s">
        <v>135</v>
      </c>
      <c r="BX31" s="41" t="s">
        <v>79</v>
      </c>
      <c r="BY31" s="43"/>
      <c r="BZ31" s="44"/>
      <c r="CA31" s="40"/>
      <c r="CB31" s="40">
        <f t="shared" si="3"/>
        <v>0</v>
      </c>
      <c r="CC31" s="40">
        <f t="shared" si="7"/>
        <v>0</v>
      </c>
      <c r="CD31" s="41"/>
      <c r="CE31" s="41"/>
      <c r="CF31" s="41"/>
      <c r="CG31" s="41"/>
      <c r="CH31" s="41"/>
      <c r="CI31" s="41"/>
      <c r="CJ31" s="41"/>
      <c r="CK31" s="41"/>
      <c r="CL31" s="31"/>
      <c r="CM31" s="31"/>
      <c r="CN31" s="41"/>
      <c r="CO31" s="41"/>
      <c r="CP31" s="41"/>
      <c r="CQ31" s="41"/>
      <c r="CR31" s="41"/>
      <c r="CS31" s="41"/>
      <c r="CT31" s="41"/>
      <c r="CU31" s="41"/>
      <c r="CV31" s="56"/>
      <c r="CW31" s="46">
        <f t="shared" si="8"/>
        <v>0</v>
      </c>
      <c r="CX31" s="46">
        <f t="shared" si="9"/>
        <v>0</v>
      </c>
      <c r="CY31" s="46" t="str">
        <f t="shared" si="10"/>
        <v>Cumple</v>
      </c>
      <c r="CZ31" s="46">
        <f t="shared" si="11"/>
        <v>0</v>
      </c>
      <c r="DA31" s="47"/>
      <c r="DB31" s="47"/>
      <c r="DC31" s="47">
        <f t="shared" si="16"/>
        <v>140000</v>
      </c>
      <c r="DD31" s="47"/>
      <c r="DE31" s="47">
        <f t="shared" si="12"/>
        <v>140000</v>
      </c>
      <c r="DF31" s="48" t="str">
        <f t="shared" si="15"/>
        <v xml:space="preserve">TERUMO </v>
      </c>
      <c r="DG31" s="59">
        <f t="shared" si="22"/>
        <v>8400000</v>
      </c>
    </row>
    <row r="32" spans="1:111" ht="27.6" x14ac:dyDescent="0.3">
      <c r="A32" s="50">
        <v>183</v>
      </c>
      <c r="B32" s="50" t="s">
        <v>30</v>
      </c>
      <c r="C32" s="52">
        <v>42296002</v>
      </c>
      <c r="D32" s="51" t="s">
        <v>62</v>
      </c>
      <c r="E32" s="50" t="s">
        <v>31</v>
      </c>
      <c r="F32" s="50">
        <v>9</v>
      </c>
      <c r="G32" s="31" t="s">
        <v>203</v>
      </c>
      <c r="H32" s="52"/>
      <c r="I32" s="44"/>
      <c r="J32" s="40"/>
      <c r="K32" s="40">
        <f t="shared" si="0"/>
        <v>0</v>
      </c>
      <c r="L32" s="34">
        <f t="shared" si="4"/>
        <v>0</v>
      </c>
      <c r="M32" s="53"/>
      <c r="N32" s="53"/>
      <c r="O32" s="53"/>
      <c r="P32" s="53"/>
      <c r="Q32" s="53"/>
      <c r="R32" s="53"/>
      <c r="S32" s="53"/>
      <c r="T32" s="53"/>
      <c r="U32" s="54"/>
      <c r="V32" s="54"/>
      <c r="W32" s="53"/>
      <c r="X32" s="53"/>
      <c r="Y32" s="53"/>
      <c r="Z32" s="53"/>
      <c r="AA32" s="53"/>
      <c r="AB32" s="53"/>
      <c r="AC32" s="53"/>
      <c r="AD32" s="53"/>
      <c r="AE32" s="28"/>
      <c r="AF32" s="40"/>
      <c r="AG32" s="40"/>
      <c r="AH32" s="40">
        <f t="shared" si="1"/>
        <v>0</v>
      </c>
      <c r="AI32" s="40">
        <f t="shared" si="5"/>
        <v>0</v>
      </c>
      <c r="AJ32" s="41"/>
      <c r="AK32" s="41"/>
      <c r="AL32" s="41"/>
      <c r="AM32" s="41"/>
      <c r="AN32" s="41"/>
      <c r="AO32" s="41"/>
      <c r="AP32" s="41"/>
      <c r="AQ32" s="41"/>
      <c r="AR32" s="31"/>
      <c r="AS32" s="31"/>
      <c r="AT32" s="41" t="s">
        <v>88</v>
      </c>
      <c r="AU32" s="41"/>
      <c r="AV32" s="41"/>
      <c r="AW32" s="41"/>
      <c r="AX32" s="41"/>
      <c r="AY32" s="41"/>
      <c r="AZ32" s="41"/>
      <c r="BA32" s="41"/>
      <c r="BB32" s="56"/>
      <c r="BC32" s="44">
        <v>70000</v>
      </c>
      <c r="BD32" s="40">
        <f>BC32*19%</f>
        <v>13300</v>
      </c>
      <c r="BE32" s="40">
        <f t="shared" si="2"/>
        <v>83300</v>
      </c>
      <c r="BF32" s="40">
        <f t="shared" si="6"/>
        <v>749700</v>
      </c>
      <c r="BG32" s="64" t="s">
        <v>150</v>
      </c>
      <c r="BH32" s="41" t="s">
        <v>130</v>
      </c>
      <c r="BI32" s="41" t="s">
        <v>131</v>
      </c>
      <c r="BJ32" s="41" t="s">
        <v>131</v>
      </c>
      <c r="BK32" s="41" t="s">
        <v>151</v>
      </c>
      <c r="BL32" s="41" t="s">
        <v>74</v>
      </c>
      <c r="BM32" s="41" t="s">
        <v>74</v>
      </c>
      <c r="BN32" s="41" t="s">
        <v>74</v>
      </c>
      <c r="BO32" s="31" t="s">
        <v>152</v>
      </c>
      <c r="BP32" s="42">
        <v>46986</v>
      </c>
      <c r="BQ32" s="41" t="s">
        <v>134</v>
      </c>
      <c r="BR32" s="41" t="s">
        <v>78</v>
      </c>
      <c r="BS32" s="41" t="s">
        <v>78</v>
      </c>
      <c r="BT32" s="41" t="s">
        <v>79</v>
      </c>
      <c r="BU32" s="41" t="s">
        <v>79</v>
      </c>
      <c r="BV32" s="41" t="s">
        <v>79</v>
      </c>
      <c r="BW32" s="41" t="s">
        <v>135</v>
      </c>
      <c r="BX32" s="41" t="s">
        <v>79</v>
      </c>
      <c r="BY32" s="43"/>
      <c r="BZ32" s="44"/>
      <c r="CA32" s="40"/>
      <c r="CB32" s="40">
        <f t="shared" si="3"/>
        <v>0</v>
      </c>
      <c r="CC32" s="40">
        <f t="shared" si="7"/>
        <v>0</v>
      </c>
      <c r="CD32" s="41"/>
      <c r="CE32" s="41"/>
      <c r="CF32" s="41"/>
      <c r="CG32" s="41"/>
      <c r="CH32" s="41"/>
      <c r="CI32" s="41"/>
      <c r="CJ32" s="41"/>
      <c r="CK32" s="41"/>
      <c r="CL32" s="31"/>
      <c r="CM32" s="31"/>
      <c r="CN32" s="41"/>
      <c r="CO32" s="41"/>
      <c r="CP32" s="41"/>
      <c r="CQ32" s="41"/>
      <c r="CR32" s="41"/>
      <c r="CS32" s="41"/>
      <c r="CT32" s="41"/>
      <c r="CU32" s="41"/>
      <c r="CV32" s="56"/>
      <c r="CW32" s="46">
        <f t="shared" si="8"/>
        <v>0</v>
      </c>
      <c r="CX32" s="46">
        <f t="shared" si="9"/>
        <v>0</v>
      </c>
      <c r="CY32" s="46" t="str">
        <f t="shared" si="10"/>
        <v>Cumple</v>
      </c>
      <c r="CZ32" s="46">
        <f t="shared" si="11"/>
        <v>0</v>
      </c>
      <c r="DA32" s="47"/>
      <c r="DB32" s="47"/>
      <c r="DC32" s="47">
        <f t="shared" si="16"/>
        <v>83300</v>
      </c>
      <c r="DD32" s="47"/>
      <c r="DE32" s="47">
        <f t="shared" si="12"/>
        <v>83300</v>
      </c>
      <c r="DF32" s="48" t="str">
        <f t="shared" si="15"/>
        <v xml:space="preserve">TERUMO </v>
      </c>
      <c r="DG32" s="59">
        <f t="shared" si="22"/>
        <v>749700</v>
      </c>
    </row>
    <row r="33" spans="1:111" ht="110.4" x14ac:dyDescent="0.3">
      <c r="A33" s="50">
        <v>193</v>
      </c>
      <c r="B33" s="50" t="s">
        <v>30</v>
      </c>
      <c r="C33" s="52">
        <v>42296002</v>
      </c>
      <c r="D33" s="51" t="s">
        <v>63</v>
      </c>
      <c r="E33" s="50" t="s">
        <v>31</v>
      </c>
      <c r="F33" s="50">
        <v>65</v>
      </c>
      <c r="G33" s="31" t="s">
        <v>203</v>
      </c>
      <c r="H33" s="52"/>
      <c r="I33" s="44"/>
      <c r="J33" s="40"/>
      <c r="K33" s="40">
        <f t="shared" si="0"/>
        <v>0</v>
      </c>
      <c r="L33" s="34">
        <f t="shared" si="4"/>
        <v>0</v>
      </c>
      <c r="M33" s="53"/>
      <c r="N33" s="53"/>
      <c r="O33" s="53"/>
      <c r="P33" s="53"/>
      <c r="Q33" s="53"/>
      <c r="R33" s="53"/>
      <c r="S33" s="53"/>
      <c r="T33" s="53"/>
      <c r="U33" s="54"/>
      <c r="V33" s="54"/>
      <c r="W33" s="53"/>
      <c r="X33" s="53"/>
      <c r="Y33" s="53"/>
      <c r="Z33" s="53"/>
      <c r="AA33" s="53"/>
      <c r="AB33" s="53"/>
      <c r="AC33" s="53"/>
      <c r="AD33" s="53"/>
      <c r="AE33" s="28"/>
      <c r="AF33" s="40"/>
      <c r="AG33" s="40"/>
      <c r="AH33" s="40">
        <f t="shared" si="1"/>
        <v>0</v>
      </c>
      <c r="AI33" s="40">
        <f t="shared" si="5"/>
        <v>0</v>
      </c>
      <c r="AJ33" s="41"/>
      <c r="AK33" s="41"/>
      <c r="AL33" s="41"/>
      <c r="AM33" s="41"/>
      <c r="AN33" s="41"/>
      <c r="AO33" s="41"/>
      <c r="AP33" s="41"/>
      <c r="AQ33" s="41"/>
      <c r="AR33" s="31"/>
      <c r="AS33" s="31"/>
      <c r="AT33" s="41"/>
      <c r="AU33" s="41"/>
      <c r="AV33" s="41"/>
      <c r="AW33" s="41"/>
      <c r="AX33" s="41"/>
      <c r="AY33" s="41"/>
      <c r="AZ33" s="41"/>
      <c r="BA33" s="41"/>
      <c r="BB33" s="56"/>
      <c r="BC33" s="44">
        <v>242000</v>
      </c>
      <c r="BD33" s="40">
        <f>BC33*19%</f>
        <v>45980</v>
      </c>
      <c r="BE33" s="40">
        <f t="shared" si="2"/>
        <v>287980</v>
      </c>
      <c r="BF33" s="40">
        <f t="shared" si="6"/>
        <v>18718700</v>
      </c>
      <c r="BG33" s="63" t="s">
        <v>153</v>
      </c>
      <c r="BH33" s="41" t="s">
        <v>130</v>
      </c>
      <c r="BI33" s="41" t="s">
        <v>131</v>
      </c>
      <c r="BJ33" s="41" t="s">
        <v>131</v>
      </c>
      <c r="BK33" s="41" t="s">
        <v>151</v>
      </c>
      <c r="BL33" s="41" t="s">
        <v>74</v>
      </c>
      <c r="BM33" s="41" t="s">
        <v>74</v>
      </c>
      <c r="BN33" s="41" t="s">
        <v>74</v>
      </c>
      <c r="BO33" s="31" t="s">
        <v>154</v>
      </c>
      <c r="BP33" s="42">
        <v>48064</v>
      </c>
      <c r="BQ33" s="41" t="s">
        <v>134</v>
      </c>
      <c r="BR33" s="41" t="s">
        <v>78</v>
      </c>
      <c r="BS33" s="41" t="s">
        <v>78</v>
      </c>
      <c r="BT33" s="41" t="s">
        <v>79</v>
      </c>
      <c r="BU33" s="41" t="s">
        <v>79</v>
      </c>
      <c r="BV33" s="58" t="s">
        <v>79</v>
      </c>
      <c r="BW33" s="41" t="s">
        <v>135</v>
      </c>
      <c r="BX33" s="41" t="s">
        <v>79</v>
      </c>
      <c r="BY33" s="43" t="s">
        <v>155</v>
      </c>
      <c r="BZ33" s="44"/>
      <c r="CA33" s="40"/>
      <c r="CB33" s="40">
        <f t="shared" si="3"/>
        <v>0</v>
      </c>
      <c r="CC33" s="40">
        <f t="shared" si="7"/>
        <v>0</v>
      </c>
      <c r="CD33" s="41"/>
      <c r="CE33" s="41"/>
      <c r="CF33" s="41"/>
      <c r="CG33" s="41"/>
      <c r="CH33" s="41"/>
      <c r="CI33" s="41"/>
      <c r="CJ33" s="41"/>
      <c r="CK33" s="41"/>
      <c r="CL33" s="31"/>
      <c r="CM33" s="31"/>
      <c r="CN33" s="41"/>
      <c r="CO33" s="41"/>
      <c r="CP33" s="41"/>
      <c r="CQ33" s="41"/>
      <c r="CR33" s="41"/>
      <c r="CS33" s="41"/>
      <c r="CT33" s="41"/>
      <c r="CU33" s="41"/>
      <c r="CV33" s="56"/>
      <c r="CW33" s="46">
        <f t="shared" si="8"/>
        <v>0</v>
      </c>
      <c r="CX33" s="46">
        <f t="shared" si="9"/>
        <v>0</v>
      </c>
      <c r="CY33" s="46" t="str">
        <f t="shared" si="10"/>
        <v>Cumple</v>
      </c>
      <c r="CZ33" s="46">
        <f t="shared" si="11"/>
        <v>0</v>
      </c>
      <c r="DA33" s="47"/>
      <c r="DB33" s="47"/>
      <c r="DC33" s="47">
        <f t="shared" si="16"/>
        <v>287980</v>
      </c>
      <c r="DD33" s="47"/>
      <c r="DE33" s="47">
        <f t="shared" si="12"/>
        <v>287980</v>
      </c>
      <c r="DF33" s="48" t="str">
        <f t="shared" si="15"/>
        <v xml:space="preserve">TERUMO </v>
      </c>
      <c r="DG33" s="59">
        <f t="shared" si="22"/>
        <v>18718700</v>
      </c>
    </row>
    <row r="34" spans="1:111" ht="41.4" x14ac:dyDescent="0.3">
      <c r="A34" s="50">
        <v>194</v>
      </c>
      <c r="B34" s="50" t="s">
        <v>30</v>
      </c>
      <c r="C34" s="50">
        <v>42203405</v>
      </c>
      <c r="D34" s="51" t="s">
        <v>64</v>
      </c>
      <c r="E34" s="50" t="s">
        <v>31</v>
      </c>
      <c r="F34" s="50">
        <v>30</v>
      </c>
      <c r="G34" s="31" t="s">
        <v>203</v>
      </c>
      <c r="H34" s="52"/>
      <c r="I34" s="44"/>
      <c r="J34" s="40"/>
      <c r="K34" s="40">
        <f t="shared" si="0"/>
        <v>0</v>
      </c>
      <c r="L34" s="34">
        <f t="shared" si="4"/>
        <v>0</v>
      </c>
      <c r="M34" s="53"/>
      <c r="N34" s="53"/>
      <c r="O34" s="53"/>
      <c r="P34" s="53"/>
      <c r="Q34" s="53"/>
      <c r="R34" s="53"/>
      <c r="S34" s="53"/>
      <c r="T34" s="53"/>
      <c r="U34" s="54"/>
      <c r="V34" s="54"/>
      <c r="W34" s="53"/>
      <c r="X34" s="53"/>
      <c r="Y34" s="53"/>
      <c r="Z34" s="53"/>
      <c r="AA34" s="53"/>
      <c r="AB34" s="53"/>
      <c r="AC34" s="53"/>
      <c r="AD34" s="53"/>
      <c r="AE34" s="28"/>
      <c r="AF34" s="65">
        <v>520000</v>
      </c>
      <c r="AG34" s="40">
        <v>0</v>
      </c>
      <c r="AH34" s="40">
        <f t="shared" si="1"/>
        <v>520000</v>
      </c>
      <c r="AI34" s="40">
        <f t="shared" si="5"/>
        <v>15600000</v>
      </c>
      <c r="AJ34" s="41" t="s">
        <v>124</v>
      </c>
      <c r="AK34" s="41" t="s">
        <v>81</v>
      </c>
      <c r="AL34" s="41" t="s">
        <v>97</v>
      </c>
      <c r="AM34" s="41" t="s">
        <v>83</v>
      </c>
      <c r="AN34" s="41" t="s">
        <v>84</v>
      </c>
      <c r="AO34" s="41" t="s">
        <v>74</v>
      </c>
      <c r="AP34" s="41" t="s">
        <v>74</v>
      </c>
      <c r="AQ34" s="41" t="s">
        <v>86</v>
      </c>
      <c r="AR34" s="31" t="s">
        <v>125</v>
      </c>
      <c r="AS34" s="42">
        <v>46809</v>
      </c>
      <c r="AT34" s="41"/>
      <c r="AU34" s="41" t="s">
        <v>78</v>
      </c>
      <c r="AV34" s="41" t="s">
        <v>78</v>
      </c>
      <c r="AW34" s="41" t="s">
        <v>79</v>
      </c>
      <c r="AX34" s="41" t="s">
        <v>79</v>
      </c>
      <c r="AY34" s="41" t="s">
        <v>79</v>
      </c>
      <c r="AZ34" s="41" t="s">
        <v>79</v>
      </c>
      <c r="BA34" s="41" t="s">
        <v>79</v>
      </c>
      <c r="BB34" s="56"/>
      <c r="BC34" s="44"/>
      <c r="BD34" s="40"/>
      <c r="BE34" s="40">
        <f t="shared" si="2"/>
        <v>0</v>
      </c>
      <c r="BF34" s="40">
        <f t="shared" si="6"/>
        <v>0</v>
      </c>
      <c r="BG34" s="41"/>
      <c r="BH34" s="41"/>
      <c r="BI34" s="41"/>
      <c r="BJ34" s="41"/>
      <c r="BK34" s="41"/>
      <c r="BL34" s="41"/>
      <c r="BM34" s="41"/>
      <c r="BN34" s="41"/>
      <c r="BO34" s="31"/>
      <c r="BP34" s="42"/>
      <c r="BQ34" s="41"/>
      <c r="BR34" s="41"/>
      <c r="BS34" s="41"/>
      <c r="BT34" s="41"/>
      <c r="BU34" s="41"/>
      <c r="BV34" s="41"/>
      <c r="BW34" s="41"/>
      <c r="BX34" s="41"/>
      <c r="BY34" s="56"/>
      <c r="BZ34" s="44">
        <v>428000</v>
      </c>
      <c r="CA34" s="40">
        <v>0</v>
      </c>
      <c r="CB34" s="40">
        <f t="shared" si="3"/>
        <v>428000</v>
      </c>
      <c r="CC34" s="40">
        <f t="shared" si="7"/>
        <v>12840000</v>
      </c>
      <c r="CD34" s="53" t="s">
        <v>182</v>
      </c>
      <c r="CE34" s="53" t="s">
        <v>161</v>
      </c>
      <c r="CF34" s="53" t="s">
        <v>183</v>
      </c>
      <c r="CG34" s="53" t="s">
        <v>71</v>
      </c>
      <c r="CH34" s="53" t="s">
        <v>84</v>
      </c>
      <c r="CI34" s="53" t="s">
        <v>74</v>
      </c>
      <c r="CJ34" s="53" t="s">
        <v>74</v>
      </c>
      <c r="CK34" s="53" t="s">
        <v>74</v>
      </c>
      <c r="CL34" s="54" t="s">
        <v>184</v>
      </c>
      <c r="CM34" s="57">
        <v>45645</v>
      </c>
      <c r="CN34" s="53"/>
      <c r="CO34" s="41" t="s">
        <v>79</v>
      </c>
      <c r="CP34" s="41" t="s">
        <v>78</v>
      </c>
      <c r="CQ34" s="41" t="s">
        <v>79</v>
      </c>
      <c r="CR34" s="41" t="s">
        <v>79</v>
      </c>
      <c r="CS34" s="41" t="s">
        <v>79</v>
      </c>
      <c r="CT34" s="41" t="s">
        <v>79</v>
      </c>
      <c r="CU34" s="41" t="s">
        <v>79</v>
      </c>
      <c r="CV34" s="28"/>
      <c r="CW34" s="46">
        <f t="shared" si="8"/>
        <v>0</v>
      </c>
      <c r="CX34" s="46" t="str">
        <f t="shared" si="9"/>
        <v>Cumple</v>
      </c>
      <c r="CY34" s="46">
        <f t="shared" si="10"/>
        <v>0</v>
      </c>
      <c r="CZ34" s="46" t="str">
        <f t="shared" si="11"/>
        <v>Cumple</v>
      </c>
      <c r="DA34" s="47"/>
      <c r="DB34" s="47">
        <f t="shared" si="13"/>
        <v>520000</v>
      </c>
      <c r="DC34" s="47"/>
      <c r="DD34" s="47">
        <f t="shared" si="14"/>
        <v>428000</v>
      </c>
      <c r="DE34" s="47">
        <f t="shared" si="12"/>
        <v>428000</v>
      </c>
      <c r="DF34" s="48" t="str">
        <f t="shared" si="15"/>
        <v xml:space="preserve">MEDTRONIC </v>
      </c>
      <c r="DG34" s="47">
        <f>CC34</f>
        <v>12840000</v>
      </c>
    </row>
    <row r="35" spans="1:111" ht="55.2" x14ac:dyDescent="0.3">
      <c r="A35" s="50">
        <v>195</v>
      </c>
      <c r="B35" s="50" t="s">
        <v>30</v>
      </c>
      <c r="C35" s="50">
        <v>42203405</v>
      </c>
      <c r="D35" s="51" t="s">
        <v>65</v>
      </c>
      <c r="E35" s="50" t="s">
        <v>31</v>
      </c>
      <c r="F35" s="50">
        <v>30</v>
      </c>
      <c r="G35" s="31" t="s">
        <v>203</v>
      </c>
      <c r="H35" s="52"/>
      <c r="I35" s="44"/>
      <c r="J35" s="40"/>
      <c r="K35" s="40">
        <f t="shared" si="0"/>
        <v>0</v>
      </c>
      <c r="L35" s="34">
        <f t="shared" si="4"/>
        <v>0</v>
      </c>
      <c r="M35" s="53"/>
      <c r="N35" s="53"/>
      <c r="O35" s="53"/>
      <c r="P35" s="53"/>
      <c r="Q35" s="53"/>
      <c r="R35" s="53"/>
      <c r="S35" s="53"/>
      <c r="T35" s="53"/>
      <c r="U35" s="54"/>
      <c r="V35" s="54"/>
      <c r="W35" s="53"/>
      <c r="X35" s="53"/>
      <c r="Y35" s="53"/>
      <c r="Z35" s="53"/>
      <c r="AA35" s="53"/>
      <c r="AB35" s="53"/>
      <c r="AC35" s="53"/>
      <c r="AD35" s="53"/>
      <c r="AE35" s="28"/>
      <c r="AF35" s="65">
        <v>520000</v>
      </c>
      <c r="AG35" s="40">
        <v>0</v>
      </c>
      <c r="AH35" s="40">
        <f t="shared" si="1"/>
        <v>520000</v>
      </c>
      <c r="AI35" s="40">
        <f t="shared" si="5"/>
        <v>15600000</v>
      </c>
      <c r="AJ35" s="41" t="s">
        <v>124</v>
      </c>
      <c r="AK35" s="41" t="s">
        <v>81</v>
      </c>
      <c r="AL35" s="41" t="s">
        <v>97</v>
      </c>
      <c r="AM35" s="41" t="s">
        <v>83</v>
      </c>
      <c r="AN35" s="41" t="s">
        <v>84</v>
      </c>
      <c r="AO35" s="41" t="s">
        <v>74</v>
      </c>
      <c r="AP35" s="41" t="s">
        <v>74</v>
      </c>
      <c r="AQ35" s="41" t="s">
        <v>86</v>
      </c>
      <c r="AR35" s="31" t="s">
        <v>125</v>
      </c>
      <c r="AS35" s="42">
        <v>46809</v>
      </c>
      <c r="AT35" s="41"/>
      <c r="AU35" s="41" t="s">
        <v>78</v>
      </c>
      <c r="AV35" s="41" t="s">
        <v>78</v>
      </c>
      <c r="AW35" s="41" t="s">
        <v>79</v>
      </c>
      <c r="AX35" s="41" t="s">
        <v>79</v>
      </c>
      <c r="AY35" s="41" t="s">
        <v>79</v>
      </c>
      <c r="AZ35" s="41" t="s">
        <v>79</v>
      </c>
      <c r="BA35" s="41" t="s">
        <v>79</v>
      </c>
      <c r="BB35" s="56"/>
      <c r="BC35" s="44"/>
      <c r="BD35" s="40"/>
      <c r="BE35" s="40">
        <f t="shared" si="2"/>
        <v>0</v>
      </c>
      <c r="BF35" s="40">
        <f t="shared" si="6"/>
        <v>0</v>
      </c>
      <c r="BG35" s="41"/>
      <c r="BH35" s="41"/>
      <c r="BI35" s="41"/>
      <c r="BJ35" s="41"/>
      <c r="BK35" s="41"/>
      <c r="BL35" s="41"/>
      <c r="BM35" s="41"/>
      <c r="BN35" s="41"/>
      <c r="BO35" s="31"/>
      <c r="BP35" s="42"/>
      <c r="BQ35" s="41"/>
      <c r="BR35" s="41"/>
      <c r="BS35" s="41"/>
      <c r="BT35" s="41"/>
      <c r="BU35" s="41"/>
      <c r="BV35" s="41"/>
      <c r="BW35" s="41"/>
      <c r="BX35" s="41"/>
      <c r="BY35" s="56"/>
      <c r="BZ35" s="44"/>
      <c r="CA35" s="40"/>
      <c r="CB35" s="40">
        <f t="shared" si="3"/>
        <v>0</v>
      </c>
      <c r="CC35" s="40">
        <f t="shared" si="7"/>
        <v>0</v>
      </c>
      <c r="CD35" s="41"/>
      <c r="CE35" s="41"/>
      <c r="CF35" s="41"/>
      <c r="CG35" s="41"/>
      <c r="CH35" s="41"/>
      <c r="CI35" s="41"/>
      <c r="CJ35" s="41"/>
      <c r="CK35" s="41"/>
      <c r="CL35" s="31"/>
      <c r="CM35" s="31"/>
      <c r="CN35" s="41"/>
      <c r="CO35" s="41"/>
      <c r="CP35" s="41"/>
      <c r="CQ35" s="41"/>
      <c r="CR35" s="41"/>
      <c r="CS35" s="41"/>
      <c r="CT35" s="41"/>
      <c r="CU35" s="41"/>
      <c r="CV35" s="56"/>
      <c r="CW35" s="46">
        <f t="shared" si="8"/>
        <v>0</v>
      </c>
      <c r="CX35" s="46" t="str">
        <f t="shared" si="9"/>
        <v>Cumple</v>
      </c>
      <c r="CY35" s="46">
        <f t="shared" si="10"/>
        <v>0</v>
      </c>
      <c r="CZ35" s="46">
        <f t="shared" si="11"/>
        <v>0</v>
      </c>
      <c r="DA35" s="47"/>
      <c r="DB35" s="47">
        <f t="shared" si="13"/>
        <v>520000</v>
      </c>
      <c r="DC35" s="47"/>
      <c r="DD35" s="47"/>
      <c r="DE35" s="47">
        <f t="shared" si="12"/>
        <v>520000</v>
      </c>
      <c r="DF35" s="48" t="str">
        <f t="shared" si="15"/>
        <v xml:space="preserve">BOSTON </v>
      </c>
      <c r="DG35" s="59">
        <f>AI35</f>
        <v>15600000</v>
      </c>
    </row>
    <row r="36" spans="1:111" ht="55.8" thickBot="1" x14ac:dyDescent="0.35">
      <c r="A36" s="50">
        <v>196</v>
      </c>
      <c r="B36" s="50" t="s">
        <v>30</v>
      </c>
      <c r="C36" s="50">
        <v>42203405</v>
      </c>
      <c r="D36" s="51" t="s">
        <v>66</v>
      </c>
      <c r="E36" s="50" t="s">
        <v>31</v>
      </c>
      <c r="F36" s="50">
        <v>25</v>
      </c>
      <c r="G36" s="31" t="s">
        <v>203</v>
      </c>
      <c r="H36" s="52"/>
      <c r="I36" s="44"/>
      <c r="J36" s="40"/>
      <c r="K36" s="40">
        <f t="shared" si="0"/>
        <v>0</v>
      </c>
      <c r="L36" s="34">
        <f t="shared" si="4"/>
        <v>0</v>
      </c>
      <c r="M36" s="53"/>
      <c r="N36" s="53"/>
      <c r="O36" s="53"/>
      <c r="P36" s="53"/>
      <c r="Q36" s="53"/>
      <c r="R36" s="53"/>
      <c r="S36" s="53"/>
      <c r="T36" s="53"/>
      <c r="U36" s="54"/>
      <c r="V36" s="54"/>
      <c r="W36" s="53"/>
      <c r="X36" s="53"/>
      <c r="Y36" s="53"/>
      <c r="Z36" s="53"/>
      <c r="AA36" s="53"/>
      <c r="AB36" s="53"/>
      <c r="AC36" s="53"/>
      <c r="AD36" s="53"/>
      <c r="AE36" s="55"/>
      <c r="AF36" s="65">
        <v>600000</v>
      </c>
      <c r="AG36" s="40">
        <v>0</v>
      </c>
      <c r="AH36" s="40">
        <f t="shared" si="1"/>
        <v>600000</v>
      </c>
      <c r="AI36" s="40">
        <f t="shared" si="5"/>
        <v>15000000</v>
      </c>
      <c r="AJ36" s="41" t="s">
        <v>126</v>
      </c>
      <c r="AK36" s="41" t="s">
        <v>81</v>
      </c>
      <c r="AL36" s="41" t="s">
        <v>97</v>
      </c>
      <c r="AM36" s="41" t="s">
        <v>83</v>
      </c>
      <c r="AN36" s="41" t="s">
        <v>84</v>
      </c>
      <c r="AO36" s="41" t="s">
        <v>74</v>
      </c>
      <c r="AP36" s="41" t="s">
        <v>74</v>
      </c>
      <c r="AQ36" s="41" t="s">
        <v>86</v>
      </c>
      <c r="AR36" s="31" t="s">
        <v>127</v>
      </c>
      <c r="AS36" s="42">
        <v>47758</v>
      </c>
      <c r="AT36" s="41"/>
      <c r="AU36" s="41" t="s">
        <v>78</v>
      </c>
      <c r="AV36" s="41" t="s">
        <v>78</v>
      </c>
      <c r="AW36" s="41" t="s">
        <v>79</v>
      </c>
      <c r="AX36" s="41" t="s">
        <v>79</v>
      </c>
      <c r="AY36" s="41" t="s">
        <v>79</v>
      </c>
      <c r="AZ36" s="41" t="s">
        <v>79</v>
      </c>
      <c r="BA36" s="41" t="s">
        <v>79</v>
      </c>
      <c r="BB36" s="43"/>
      <c r="BC36" s="44">
        <v>552000</v>
      </c>
      <c r="BD36" s="40"/>
      <c r="BE36" s="40">
        <f t="shared" si="2"/>
        <v>552000</v>
      </c>
      <c r="BF36" s="40">
        <f t="shared" si="6"/>
        <v>13800000</v>
      </c>
      <c r="BG36" s="63" t="s">
        <v>208</v>
      </c>
      <c r="BH36" s="41" t="s">
        <v>130</v>
      </c>
      <c r="BI36" s="41" t="s">
        <v>31</v>
      </c>
      <c r="BJ36" s="41" t="s">
        <v>31</v>
      </c>
      <c r="BK36" s="41" t="s">
        <v>84</v>
      </c>
      <c r="BL36" s="41" t="s">
        <v>74</v>
      </c>
      <c r="BM36" s="41" t="s">
        <v>74</v>
      </c>
      <c r="BN36" s="41" t="s">
        <v>74</v>
      </c>
      <c r="BO36" s="31" t="s">
        <v>156</v>
      </c>
      <c r="BP36" s="42">
        <v>46348</v>
      </c>
      <c r="BQ36" s="41" t="s">
        <v>134</v>
      </c>
      <c r="BR36" s="41" t="s">
        <v>78</v>
      </c>
      <c r="BS36" s="41" t="s">
        <v>78</v>
      </c>
      <c r="BT36" s="41" t="s">
        <v>79</v>
      </c>
      <c r="BU36" s="41" t="s">
        <v>79</v>
      </c>
      <c r="BV36" s="41" t="s">
        <v>79</v>
      </c>
      <c r="BW36" s="41" t="s">
        <v>135</v>
      </c>
      <c r="BX36" s="41" t="s">
        <v>79</v>
      </c>
      <c r="BY36" s="43"/>
      <c r="BZ36" s="44">
        <v>428000</v>
      </c>
      <c r="CA36" s="40">
        <v>0</v>
      </c>
      <c r="CB36" s="40">
        <f t="shared" si="3"/>
        <v>428000</v>
      </c>
      <c r="CC36" s="40">
        <f t="shared" si="7"/>
        <v>10700000</v>
      </c>
      <c r="CD36" s="53" t="s">
        <v>185</v>
      </c>
      <c r="CE36" s="53" t="s">
        <v>161</v>
      </c>
      <c r="CF36" s="53" t="s">
        <v>183</v>
      </c>
      <c r="CG36" s="53" t="s">
        <v>71</v>
      </c>
      <c r="CH36" s="53" t="s">
        <v>84</v>
      </c>
      <c r="CI36" s="53" t="s">
        <v>74</v>
      </c>
      <c r="CJ36" s="53" t="s">
        <v>74</v>
      </c>
      <c r="CK36" s="53" t="s">
        <v>74</v>
      </c>
      <c r="CL36" s="54" t="s">
        <v>184</v>
      </c>
      <c r="CM36" s="57">
        <v>45645</v>
      </c>
      <c r="CN36" s="53"/>
      <c r="CO36" s="41" t="s">
        <v>79</v>
      </c>
      <c r="CP36" s="41" t="s">
        <v>78</v>
      </c>
      <c r="CQ36" s="41" t="s">
        <v>79</v>
      </c>
      <c r="CR36" s="41" t="s">
        <v>79</v>
      </c>
      <c r="CS36" s="41" t="s">
        <v>79</v>
      </c>
      <c r="CT36" s="41" t="s">
        <v>79</v>
      </c>
      <c r="CU36" s="41" t="s">
        <v>79</v>
      </c>
      <c r="CV36" s="55"/>
      <c r="CW36" s="46">
        <f t="shared" si="8"/>
        <v>0</v>
      </c>
      <c r="CX36" s="46" t="str">
        <f t="shared" si="9"/>
        <v>Cumple</v>
      </c>
      <c r="CY36" s="46" t="str">
        <f t="shared" si="10"/>
        <v>Cumple</v>
      </c>
      <c r="CZ36" s="46" t="str">
        <f t="shared" si="11"/>
        <v>Cumple</v>
      </c>
      <c r="DA36" s="47"/>
      <c r="DB36" s="47">
        <f t="shared" si="13"/>
        <v>600000</v>
      </c>
      <c r="DC36" s="47">
        <f t="shared" si="16"/>
        <v>552000</v>
      </c>
      <c r="DD36" s="47">
        <f t="shared" si="14"/>
        <v>428000</v>
      </c>
      <c r="DE36" s="47">
        <f t="shared" si="12"/>
        <v>428000</v>
      </c>
      <c r="DF36" s="48" t="str">
        <f t="shared" si="15"/>
        <v xml:space="preserve">MEDTRONIC </v>
      </c>
      <c r="DG36" s="47">
        <f>CC36</f>
        <v>10700000</v>
      </c>
    </row>
    <row r="37" spans="1:111" ht="40.200000000000003" thickBot="1" x14ac:dyDescent="0.35">
      <c r="A37" s="50">
        <v>197</v>
      </c>
      <c r="B37" s="50" t="s">
        <v>30</v>
      </c>
      <c r="C37" s="50">
        <v>42201840</v>
      </c>
      <c r="D37" s="51" t="s">
        <v>67</v>
      </c>
      <c r="E37" s="50" t="s">
        <v>31</v>
      </c>
      <c r="F37" s="50">
        <v>50</v>
      </c>
      <c r="G37" s="31" t="s">
        <v>203</v>
      </c>
      <c r="H37" s="52"/>
      <c r="I37" s="44"/>
      <c r="J37" s="40"/>
      <c r="K37" s="40">
        <f t="shared" si="0"/>
        <v>0</v>
      </c>
      <c r="L37" s="34">
        <f t="shared" si="4"/>
        <v>0</v>
      </c>
      <c r="M37" s="53"/>
      <c r="N37" s="53"/>
      <c r="O37" s="53"/>
      <c r="P37" s="53"/>
      <c r="Q37" s="53"/>
      <c r="R37" s="53"/>
      <c r="S37" s="53"/>
      <c r="T37" s="53"/>
      <c r="U37" s="54"/>
      <c r="V37" s="54"/>
      <c r="W37" s="53"/>
      <c r="X37" s="53"/>
      <c r="Y37" s="53"/>
      <c r="Z37" s="53"/>
      <c r="AA37" s="53"/>
      <c r="AB37" s="53"/>
      <c r="AC37" s="53"/>
      <c r="AD37" s="53"/>
      <c r="AE37" s="28"/>
      <c r="AF37" s="40"/>
      <c r="AG37" s="40"/>
      <c r="AH37" s="40">
        <f t="shared" si="1"/>
        <v>0</v>
      </c>
      <c r="AI37" s="40">
        <f t="shared" si="5"/>
        <v>0</v>
      </c>
      <c r="AJ37" s="41"/>
      <c r="AK37" s="41"/>
      <c r="AL37" s="41"/>
      <c r="AM37" s="41"/>
      <c r="AN37" s="41"/>
      <c r="AO37" s="41"/>
      <c r="AP37" s="41"/>
      <c r="AQ37" s="41"/>
      <c r="AR37" s="31"/>
      <c r="AS37" s="31"/>
      <c r="AT37" s="41" t="s">
        <v>88</v>
      </c>
      <c r="AU37" s="41"/>
      <c r="AV37" s="41"/>
      <c r="AW37" s="41"/>
      <c r="AX37" s="41"/>
      <c r="AY37" s="41"/>
      <c r="AZ37" s="41"/>
      <c r="BA37" s="41"/>
      <c r="BB37" s="56"/>
      <c r="BC37" s="44">
        <v>560000</v>
      </c>
      <c r="BD37" s="40">
        <f>BC37*19%</f>
        <v>106400</v>
      </c>
      <c r="BE37" s="40">
        <f>+BC37+BD37</f>
        <v>666400</v>
      </c>
      <c r="BF37" s="40">
        <f t="shared" si="6"/>
        <v>33320000</v>
      </c>
      <c r="BG37" s="66" t="s">
        <v>157</v>
      </c>
      <c r="BH37" s="41" t="s">
        <v>130</v>
      </c>
      <c r="BI37" s="41" t="s">
        <v>131</v>
      </c>
      <c r="BJ37" s="41" t="s">
        <v>131</v>
      </c>
      <c r="BK37" s="41" t="s">
        <v>84</v>
      </c>
      <c r="BL37" s="41" t="s">
        <v>74</v>
      </c>
      <c r="BM37" s="41" t="s">
        <v>74</v>
      </c>
      <c r="BN37" s="41" t="s">
        <v>74</v>
      </c>
      <c r="BO37" s="31" t="s">
        <v>158</v>
      </c>
      <c r="BP37" s="42">
        <v>47797</v>
      </c>
      <c r="BQ37" s="41" t="s">
        <v>134</v>
      </c>
      <c r="BR37" s="41" t="s">
        <v>78</v>
      </c>
      <c r="BS37" s="41" t="s">
        <v>78</v>
      </c>
      <c r="BT37" s="41" t="s">
        <v>79</v>
      </c>
      <c r="BU37" s="41" t="s">
        <v>79</v>
      </c>
      <c r="BV37" s="41" t="s">
        <v>79</v>
      </c>
      <c r="BW37" s="41" t="s">
        <v>135</v>
      </c>
      <c r="BX37" s="41" t="s">
        <v>79</v>
      </c>
      <c r="BY37" s="43"/>
      <c r="BZ37" s="44"/>
      <c r="CA37" s="40"/>
      <c r="CB37" s="40">
        <f t="shared" si="3"/>
        <v>0</v>
      </c>
      <c r="CC37" s="40">
        <f t="shared" si="7"/>
        <v>0</v>
      </c>
      <c r="CD37" s="41"/>
      <c r="CE37" s="41"/>
      <c r="CF37" s="41"/>
      <c r="CG37" s="41"/>
      <c r="CH37" s="41"/>
      <c r="CI37" s="41"/>
      <c r="CJ37" s="41"/>
      <c r="CK37" s="41"/>
      <c r="CL37" s="31"/>
      <c r="CM37" s="31"/>
      <c r="CN37" s="41"/>
      <c r="CO37" s="41"/>
      <c r="CP37" s="41"/>
      <c r="CQ37" s="41"/>
      <c r="CR37" s="41"/>
      <c r="CS37" s="41"/>
      <c r="CT37" s="41"/>
      <c r="CU37" s="41"/>
      <c r="CV37" s="56"/>
      <c r="CW37" s="46">
        <f t="shared" si="8"/>
        <v>0</v>
      </c>
      <c r="CX37" s="46">
        <f t="shared" si="9"/>
        <v>0</v>
      </c>
      <c r="CY37" s="46" t="str">
        <f t="shared" si="10"/>
        <v>Cumple</v>
      </c>
      <c r="CZ37" s="46">
        <f t="shared" si="11"/>
        <v>0</v>
      </c>
      <c r="DA37" s="47"/>
      <c r="DB37" s="47"/>
      <c r="DC37" s="47">
        <f t="shared" si="16"/>
        <v>666400</v>
      </c>
      <c r="DD37" s="47"/>
      <c r="DE37" s="47">
        <f t="shared" si="12"/>
        <v>666400</v>
      </c>
      <c r="DF37" s="48" t="str">
        <f t="shared" si="15"/>
        <v xml:space="preserve">TERUMO </v>
      </c>
      <c r="DG37" s="59">
        <f>BF37</f>
        <v>33320000</v>
      </c>
    </row>
    <row r="38" spans="1:111" ht="12.75" customHeight="1" x14ac:dyDescent="0.3"/>
    <row r="39" spans="1:111" ht="56.25" customHeight="1" x14ac:dyDescent="0.3"/>
    <row r="76" ht="51.75" customHeight="1" x14ac:dyDescent="0.3"/>
    <row r="112" ht="12.75" customHeight="1" x14ac:dyDescent="0.3"/>
    <row r="113" ht="58.5" customHeight="1" x14ac:dyDescent="0.3"/>
  </sheetData>
  <mergeCells count="6">
    <mergeCell ref="BZ2:CV2"/>
    <mergeCell ref="A1:C2"/>
    <mergeCell ref="D1:H1"/>
    <mergeCell ref="D2:H2"/>
    <mergeCell ref="I2:AE2"/>
    <mergeCell ref="AF2:BB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7"/>
  <sheetViews>
    <sheetView showGridLines="0" tabSelected="1" workbookViewId="0">
      <selection activeCell="H20" sqref="H20"/>
    </sheetView>
  </sheetViews>
  <sheetFormatPr baseColWidth="10" defaultRowHeight="14.4" x14ac:dyDescent="0.3"/>
  <cols>
    <col min="1" max="1" width="8.44140625" customWidth="1"/>
    <col min="2" max="2" width="9.6640625" customWidth="1"/>
    <col min="3" max="3" width="13.21875" customWidth="1"/>
    <col min="7" max="7" width="18.109375" customWidth="1"/>
    <col min="8" max="8" width="10.5546875" customWidth="1"/>
    <col min="9" max="9" width="10.109375" customWidth="1"/>
    <col min="12" max="12" width="16" customWidth="1"/>
    <col min="13" max="13" width="14.88671875" customWidth="1"/>
    <col min="14" max="14" width="13.5546875" customWidth="1"/>
  </cols>
  <sheetData>
    <row r="1" spans="1:19" x14ac:dyDescent="0.3">
      <c r="A1" s="121"/>
    </row>
    <row r="3" spans="1:19" ht="38.25" customHeight="1" x14ac:dyDescent="0.3">
      <c r="A3" s="129"/>
      <c r="B3" s="129"/>
      <c r="C3" s="129"/>
      <c r="D3" s="131" t="s">
        <v>0</v>
      </c>
      <c r="E3" s="131"/>
      <c r="F3" s="131"/>
      <c r="G3" s="131"/>
      <c r="H3" s="4"/>
      <c r="I3" s="4"/>
      <c r="J3" s="4"/>
      <c r="K3" s="4"/>
      <c r="L3" s="5"/>
      <c r="M3" s="6"/>
      <c r="N3" s="6"/>
      <c r="O3" s="6"/>
      <c r="P3" s="6"/>
      <c r="Q3" s="6"/>
      <c r="R3" s="6"/>
      <c r="S3" s="6"/>
    </row>
    <row r="4" spans="1:19" ht="55.8" customHeight="1" x14ac:dyDescent="0.3">
      <c r="A4" s="130"/>
      <c r="B4" s="130"/>
      <c r="C4" s="130"/>
      <c r="D4" s="132" t="s">
        <v>962</v>
      </c>
      <c r="E4" s="132"/>
      <c r="F4" s="132"/>
      <c r="G4" s="132"/>
      <c r="H4" s="156" t="s">
        <v>218</v>
      </c>
      <c r="I4" s="157"/>
      <c r="J4" s="157"/>
      <c r="K4" s="157"/>
      <c r="L4" s="157"/>
      <c r="M4" s="157"/>
      <c r="N4" s="158"/>
      <c r="O4" s="156" t="s">
        <v>219</v>
      </c>
      <c r="P4" s="157"/>
      <c r="Q4" s="157"/>
      <c r="R4" s="157"/>
      <c r="S4" s="158"/>
    </row>
    <row r="5" spans="1:19" ht="80.25" customHeight="1" x14ac:dyDescent="0.3">
      <c r="A5" s="139" t="s">
        <v>202</v>
      </c>
      <c r="B5" s="139" t="s">
        <v>220</v>
      </c>
      <c r="C5" s="139" t="s">
        <v>221</v>
      </c>
      <c r="D5" s="139" t="s">
        <v>71</v>
      </c>
      <c r="E5" s="139" t="s">
        <v>222</v>
      </c>
      <c r="F5" s="154" t="s">
        <v>956</v>
      </c>
      <c r="G5" s="12" t="s">
        <v>957</v>
      </c>
      <c r="H5" s="15" t="s">
        <v>7</v>
      </c>
      <c r="I5" s="15" t="s">
        <v>8</v>
      </c>
      <c r="J5" s="15" t="s">
        <v>9</v>
      </c>
      <c r="K5" s="15" t="s">
        <v>10</v>
      </c>
      <c r="L5" s="16" t="s">
        <v>11</v>
      </c>
      <c r="M5" s="17" t="s">
        <v>12</v>
      </c>
      <c r="N5" s="17" t="s">
        <v>13</v>
      </c>
      <c r="O5" s="17" t="s">
        <v>14</v>
      </c>
      <c r="P5" s="17" t="s">
        <v>18</v>
      </c>
      <c r="Q5" s="17" t="s">
        <v>19</v>
      </c>
      <c r="R5" s="17" t="s">
        <v>20</v>
      </c>
      <c r="S5" s="17" t="s">
        <v>21</v>
      </c>
    </row>
    <row r="6" spans="1:19" ht="39.6" x14ac:dyDescent="0.3">
      <c r="A6" s="73">
        <v>1</v>
      </c>
      <c r="B6" s="79">
        <v>51102322</v>
      </c>
      <c r="C6" s="140" t="s">
        <v>223</v>
      </c>
      <c r="D6" s="141" t="s">
        <v>71</v>
      </c>
      <c r="E6" s="73" t="s">
        <v>224</v>
      </c>
      <c r="F6" s="83">
        <v>210</v>
      </c>
      <c r="G6" s="32"/>
      <c r="H6" s="34"/>
      <c r="I6" s="34"/>
      <c r="J6" s="34"/>
      <c r="K6" s="34"/>
      <c r="L6" s="36"/>
      <c r="M6" s="35"/>
      <c r="N6" s="35"/>
      <c r="O6" s="35"/>
      <c r="P6" s="35"/>
      <c r="Q6" s="36"/>
      <c r="R6" s="37"/>
      <c r="S6" s="35"/>
    </row>
    <row r="7" spans="1:19" ht="39.6" x14ac:dyDescent="0.3">
      <c r="A7" s="73">
        <v>2</v>
      </c>
      <c r="B7" s="79">
        <v>51111809</v>
      </c>
      <c r="C7" s="142" t="s">
        <v>225</v>
      </c>
      <c r="D7" s="95" t="s">
        <v>71</v>
      </c>
      <c r="E7" s="73"/>
      <c r="F7" s="83">
        <v>210</v>
      </c>
      <c r="G7" s="32"/>
      <c r="H7" s="34"/>
      <c r="I7" s="34"/>
      <c r="J7" s="34"/>
      <c r="K7" s="34"/>
      <c r="L7" s="36"/>
      <c r="M7" s="35"/>
      <c r="N7" s="35"/>
      <c r="O7" s="35"/>
      <c r="P7" s="35"/>
      <c r="Q7" s="36"/>
      <c r="R7" s="37"/>
      <c r="S7" s="35"/>
    </row>
    <row r="8" spans="1:19" ht="39.6" x14ac:dyDescent="0.3">
      <c r="A8" s="73">
        <v>3</v>
      </c>
      <c r="B8" s="79">
        <v>51142001</v>
      </c>
      <c r="C8" s="140" t="s">
        <v>226</v>
      </c>
      <c r="D8" s="141" t="s">
        <v>71</v>
      </c>
      <c r="E8" s="73"/>
      <c r="F8" s="83">
        <v>1400</v>
      </c>
      <c r="G8" s="155"/>
      <c r="H8" s="3"/>
      <c r="I8" s="3"/>
      <c r="J8" s="3"/>
      <c r="K8" s="120"/>
      <c r="L8" s="3"/>
      <c r="M8" s="3"/>
      <c r="N8" s="3"/>
      <c r="O8" s="3"/>
      <c r="P8" s="3"/>
      <c r="Q8" s="3"/>
      <c r="R8" s="3"/>
      <c r="S8" s="3"/>
    </row>
    <row r="9" spans="1:19" ht="39.6" x14ac:dyDescent="0.3">
      <c r="A9" s="73">
        <v>4</v>
      </c>
      <c r="B9" s="79">
        <v>51142001</v>
      </c>
      <c r="C9" s="140" t="s">
        <v>227</v>
      </c>
      <c r="D9" s="141" t="s">
        <v>71</v>
      </c>
      <c r="E9" s="73"/>
      <c r="F9" s="83">
        <v>70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26.4" x14ac:dyDescent="0.3">
      <c r="A10" s="73">
        <v>5</v>
      </c>
      <c r="B10" s="79">
        <v>51142001</v>
      </c>
      <c r="C10" s="140" t="s">
        <v>228</v>
      </c>
      <c r="D10" s="141" t="s">
        <v>71</v>
      </c>
      <c r="E10" s="73"/>
      <c r="F10" s="83">
        <v>126000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39.6" x14ac:dyDescent="0.3">
      <c r="A11" s="73">
        <v>6</v>
      </c>
      <c r="B11" s="79">
        <v>51142001</v>
      </c>
      <c r="C11" s="140" t="s">
        <v>229</v>
      </c>
      <c r="D11" s="141" t="s">
        <v>71</v>
      </c>
      <c r="E11" s="73"/>
      <c r="F11" s="83">
        <v>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52.8" x14ac:dyDescent="0.3">
      <c r="A12" s="73">
        <v>7</v>
      </c>
      <c r="B12" s="79">
        <v>51142106</v>
      </c>
      <c r="C12" s="140" t="s">
        <v>230</v>
      </c>
      <c r="D12" s="141" t="s">
        <v>71</v>
      </c>
      <c r="E12" s="73" t="s">
        <v>224</v>
      </c>
      <c r="F12" s="83">
        <v>70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9.6" x14ac:dyDescent="0.3">
      <c r="A13" s="73">
        <v>8</v>
      </c>
      <c r="B13" s="77">
        <v>51181900</v>
      </c>
      <c r="C13" s="143" t="s">
        <v>231</v>
      </c>
      <c r="D13" s="95" t="s">
        <v>71</v>
      </c>
      <c r="E13" s="73" t="s">
        <v>224</v>
      </c>
      <c r="F13" s="83">
        <v>70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26.4" x14ac:dyDescent="0.3">
      <c r="A14" s="73">
        <v>9</v>
      </c>
      <c r="B14" s="79">
        <v>51141501</v>
      </c>
      <c r="C14" s="140" t="s">
        <v>232</v>
      </c>
      <c r="D14" s="141" t="s">
        <v>71</v>
      </c>
      <c r="E14" s="73"/>
      <c r="F14" s="83">
        <v>420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66" x14ac:dyDescent="0.3">
      <c r="A15" s="73">
        <v>10</v>
      </c>
      <c r="B15" s="79">
        <v>51161701</v>
      </c>
      <c r="C15" s="140" t="s">
        <v>233</v>
      </c>
      <c r="D15" s="141" t="s">
        <v>71</v>
      </c>
      <c r="E15" s="73"/>
      <c r="F15" s="83">
        <v>1400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52.8" x14ac:dyDescent="0.3">
      <c r="A16" s="73">
        <v>11</v>
      </c>
      <c r="B16" s="79">
        <v>51241101</v>
      </c>
      <c r="C16" s="140" t="s">
        <v>234</v>
      </c>
      <c r="D16" s="141" t="s">
        <v>71</v>
      </c>
      <c r="E16" s="73"/>
      <c r="F16" s="83">
        <v>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05.6" x14ac:dyDescent="0.3">
      <c r="A17" s="73">
        <v>12</v>
      </c>
      <c r="B17" s="79">
        <v>51102301</v>
      </c>
      <c r="C17" s="140" t="s">
        <v>235</v>
      </c>
      <c r="D17" s="141" t="s">
        <v>71</v>
      </c>
      <c r="E17" s="73" t="s">
        <v>224</v>
      </c>
      <c r="F17" s="83">
        <v>700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26.4" x14ac:dyDescent="0.3">
      <c r="A18" s="73">
        <v>13</v>
      </c>
      <c r="B18" s="79">
        <v>51102301</v>
      </c>
      <c r="C18" s="140" t="s">
        <v>236</v>
      </c>
      <c r="D18" s="141" t="s">
        <v>71</v>
      </c>
      <c r="E18" s="73"/>
      <c r="F18" s="83">
        <v>3780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39.6" x14ac:dyDescent="0.3">
      <c r="A19" s="73">
        <v>14</v>
      </c>
      <c r="B19" s="79">
        <v>51102301</v>
      </c>
      <c r="C19" s="140" t="s">
        <v>237</v>
      </c>
      <c r="D19" s="141" t="s">
        <v>71</v>
      </c>
      <c r="E19" s="73"/>
      <c r="F19" s="83">
        <v>21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39.6" x14ac:dyDescent="0.3">
      <c r="A20" s="73">
        <v>15</v>
      </c>
      <c r="B20" s="79">
        <v>51142002</v>
      </c>
      <c r="C20" s="140" t="s">
        <v>238</v>
      </c>
      <c r="D20" s="141" t="s">
        <v>71</v>
      </c>
      <c r="E20" s="73"/>
      <c r="F20" s="83">
        <v>6300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x14ac:dyDescent="0.3">
      <c r="A21" s="73">
        <v>16</v>
      </c>
      <c r="B21" s="79">
        <v>12162201</v>
      </c>
      <c r="C21" s="83" t="s">
        <v>239</v>
      </c>
      <c r="D21" s="95" t="s">
        <v>71</v>
      </c>
      <c r="E21" s="73"/>
      <c r="F21" s="83">
        <v>140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39.6" x14ac:dyDescent="0.3">
      <c r="A22" s="73">
        <v>17</v>
      </c>
      <c r="B22" s="79">
        <v>51241200</v>
      </c>
      <c r="C22" s="140" t="s">
        <v>240</v>
      </c>
      <c r="D22" s="141" t="s">
        <v>71</v>
      </c>
      <c r="E22" s="73"/>
      <c r="F22" s="83">
        <v>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52.8" x14ac:dyDescent="0.3">
      <c r="A23" s="73">
        <v>18</v>
      </c>
      <c r="B23" s="79">
        <v>51241200</v>
      </c>
      <c r="C23" s="140" t="s">
        <v>241</v>
      </c>
      <c r="D23" s="141" t="s">
        <v>71</v>
      </c>
      <c r="E23" s="73"/>
      <c r="F23" s="83">
        <v>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66" x14ac:dyDescent="0.3">
      <c r="A24" s="73">
        <v>19</v>
      </c>
      <c r="B24" s="79">
        <v>51191902</v>
      </c>
      <c r="C24" s="140" t="s">
        <v>242</v>
      </c>
      <c r="D24" s="141" t="s">
        <v>71</v>
      </c>
      <c r="E24" s="73"/>
      <c r="F24" s="83">
        <v>1680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66" x14ac:dyDescent="0.3">
      <c r="A25" s="73">
        <v>20</v>
      </c>
      <c r="B25" s="79">
        <v>51121501</v>
      </c>
      <c r="C25" s="140" t="s">
        <v>243</v>
      </c>
      <c r="D25" s="141" t="s">
        <v>71</v>
      </c>
      <c r="E25" s="73" t="s">
        <v>224</v>
      </c>
      <c r="F25" s="83">
        <v>14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79.2" x14ac:dyDescent="0.3">
      <c r="A26" s="73">
        <v>21</v>
      </c>
      <c r="B26" s="79">
        <v>41104213</v>
      </c>
      <c r="C26" s="140" t="s">
        <v>244</v>
      </c>
      <c r="D26" s="141" t="s">
        <v>71</v>
      </c>
      <c r="E26" s="73"/>
      <c r="F26" s="83">
        <v>1540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26.4" x14ac:dyDescent="0.3">
      <c r="A27" s="73">
        <v>22</v>
      </c>
      <c r="B27" s="79">
        <v>41104213</v>
      </c>
      <c r="C27" s="140" t="s">
        <v>245</v>
      </c>
      <c r="D27" s="141" t="s">
        <v>71</v>
      </c>
      <c r="E27" s="73"/>
      <c r="F27" s="83">
        <v>3780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26.4" x14ac:dyDescent="0.3">
      <c r="A28" s="73">
        <v>23</v>
      </c>
      <c r="B28" s="79">
        <v>51101701</v>
      </c>
      <c r="C28" s="140" t="s">
        <v>246</v>
      </c>
      <c r="D28" s="141" t="s">
        <v>71</v>
      </c>
      <c r="E28" s="73"/>
      <c r="F28" s="83">
        <v>840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52.8" x14ac:dyDescent="0.3">
      <c r="A29" s="73">
        <v>24</v>
      </c>
      <c r="B29" s="79">
        <v>51101701</v>
      </c>
      <c r="C29" s="140" t="s">
        <v>247</v>
      </c>
      <c r="D29" s="141" t="s">
        <v>71</v>
      </c>
      <c r="E29" s="73"/>
      <c r="F29" s="83">
        <v>35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66" x14ac:dyDescent="0.3">
      <c r="A30" s="73">
        <v>25</v>
      </c>
      <c r="B30" s="79">
        <v>51131909</v>
      </c>
      <c r="C30" s="140" t="s">
        <v>248</v>
      </c>
      <c r="D30" s="141" t="s">
        <v>71</v>
      </c>
      <c r="E30" s="73"/>
      <c r="F30" s="83">
        <v>1540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39.6" x14ac:dyDescent="0.3">
      <c r="A31" s="73">
        <v>26</v>
      </c>
      <c r="B31" s="77"/>
      <c r="C31" s="143" t="s">
        <v>249</v>
      </c>
      <c r="D31" s="95" t="s">
        <v>71</v>
      </c>
      <c r="E31" s="73"/>
      <c r="F31" s="83">
        <v>70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39.6" x14ac:dyDescent="0.3">
      <c r="A32" s="73">
        <v>27</v>
      </c>
      <c r="B32" s="79">
        <v>51182406</v>
      </c>
      <c r="C32" s="140" t="s">
        <v>250</v>
      </c>
      <c r="D32" s="141" t="s">
        <v>71</v>
      </c>
      <c r="E32" s="73"/>
      <c r="F32" s="83">
        <v>30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26.4" x14ac:dyDescent="0.3">
      <c r="A33" s="73">
        <v>28</v>
      </c>
      <c r="B33" s="79">
        <v>51121708</v>
      </c>
      <c r="C33" s="140" t="s">
        <v>251</v>
      </c>
      <c r="D33" s="141" t="s">
        <v>71</v>
      </c>
      <c r="E33" s="73"/>
      <c r="F33" s="83">
        <v>1470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92.4" x14ac:dyDescent="0.3">
      <c r="A34" s="73">
        <v>29</v>
      </c>
      <c r="B34" s="79">
        <v>51191603</v>
      </c>
      <c r="C34" s="140" t="s">
        <v>252</v>
      </c>
      <c r="D34" s="141" t="s">
        <v>71</v>
      </c>
      <c r="E34" s="73"/>
      <c r="F34" s="83">
        <v>70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92.4" x14ac:dyDescent="0.3">
      <c r="A35" s="73">
        <v>30</v>
      </c>
      <c r="B35" s="79">
        <v>51191603</v>
      </c>
      <c r="C35" s="140" t="s">
        <v>253</v>
      </c>
      <c r="D35" s="141" t="s">
        <v>71</v>
      </c>
      <c r="E35" s="73"/>
      <c r="F35" s="83">
        <v>140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66" x14ac:dyDescent="0.3">
      <c r="A36" s="73">
        <v>31</v>
      </c>
      <c r="B36" s="79">
        <v>51191603</v>
      </c>
      <c r="C36" s="140" t="s">
        <v>254</v>
      </c>
      <c r="D36" s="141" t="s">
        <v>71</v>
      </c>
      <c r="E36" s="73"/>
      <c r="F36" s="83">
        <v>70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92.4" x14ac:dyDescent="0.3">
      <c r="A37" s="73">
        <v>32</v>
      </c>
      <c r="B37" s="79">
        <v>51191603</v>
      </c>
      <c r="C37" s="140" t="s">
        <v>255</v>
      </c>
      <c r="D37" s="141" t="s">
        <v>71</v>
      </c>
      <c r="E37" s="73"/>
      <c r="F37" s="83">
        <v>5250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92.4" x14ac:dyDescent="0.3">
      <c r="A38" s="73">
        <v>33</v>
      </c>
      <c r="B38" s="79">
        <v>51191603</v>
      </c>
      <c r="C38" s="140" t="s">
        <v>256</v>
      </c>
      <c r="D38" s="141" t="s">
        <v>71</v>
      </c>
      <c r="E38" s="73"/>
      <c r="F38" s="83">
        <v>910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79.2" x14ac:dyDescent="0.3">
      <c r="A39" s="73">
        <v>34</v>
      </c>
      <c r="B39" s="79">
        <v>51191603</v>
      </c>
      <c r="C39" s="140" t="s">
        <v>257</v>
      </c>
      <c r="D39" s="141" t="s">
        <v>71</v>
      </c>
      <c r="E39" s="73"/>
      <c r="F39" s="83">
        <v>280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290.39999999999998" x14ac:dyDescent="0.3">
      <c r="A40" s="73">
        <v>35</v>
      </c>
      <c r="B40" s="79">
        <v>51191603</v>
      </c>
      <c r="C40" s="144" t="s">
        <v>258</v>
      </c>
      <c r="D40" s="95" t="s">
        <v>71</v>
      </c>
      <c r="E40" s="73"/>
      <c r="F40" s="83">
        <v>210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409.6" x14ac:dyDescent="0.3">
      <c r="A41" s="73">
        <v>36</v>
      </c>
      <c r="B41" s="79">
        <v>51191603</v>
      </c>
      <c r="C41" s="144" t="s">
        <v>259</v>
      </c>
      <c r="D41" s="95" t="s">
        <v>71</v>
      </c>
      <c r="E41" s="73"/>
      <c r="F41" s="83">
        <v>350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369.6" x14ac:dyDescent="0.3">
      <c r="A42" s="73">
        <v>37</v>
      </c>
      <c r="B42" s="79">
        <v>51191603</v>
      </c>
      <c r="C42" s="145" t="s">
        <v>260</v>
      </c>
      <c r="D42" s="95" t="s">
        <v>71</v>
      </c>
      <c r="E42" s="73"/>
      <c r="F42" s="83">
        <v>140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32" x14ac:dyDescent="0.3">
      <c r="A43" s="73">
        <v>38</v>
      </c>
      <c r="B43" s="79">
        <v>51191603</v>
      </c>
      <c r="C43" s="140" t="s">
        <v>261</v>
      </c>
      <c r="D43" s="141" t="s">
        <v>71</v>
      </c>
      <c r="E43" s="83"/>
      <c r="F43" s="83">
        <v>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84.8" x14ac:dyDescent="0.3">
      <c r="A44" s="73">
        <v>39</v>
      </c>
      <c r="B44" s="79">
        <v>51191603</v>
      </c>
      <c r="C44" s="140" t="s">
        <v>262</v>
      </c>
      <c r="D44" s="141" t="s">
        <v>71</v>
      </c>
      <c r="E44" s="73"/>
      <c r="F44" s="83">
        <v>1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316.8" x14ac:dyDescent="0.3">
      <c r="A45" s="73">
        <v>40</v>
      </c>
      <c r="B45" s="79">
        <v>51191603</v>
      </c>
      <c r="C45" s="144" t="s">
        <v>263</v>
      </c>
      <c r="D45" s="95" t="s">
        <v>71</v>
      </c>
      <c r="E45" s="73"/>
      <c r="F45" s="83">
        <v>210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369.6" x14ac:dyDescent="0.3">
      <c r="A46" s="73">
        <v>41</v>
      </c>
      <c r="B46" s="79">
        <v>51191603</v>
      </c>
      <c r="C46" s="144" t="s">
        <v>264</v>
      </c>
      <c r="D46" s="95" t="s">
        <v>71</v>
      </c>
      <c r="E46" s="73"/>
      <c r="F46" s="83">
        <v>210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84.8" x14ac:dyDescent="0.3">
      <c r="A47" s="73">
        <v>42</v>
      </c>
      <c r="B47" s="79">
        <v>51191905</v>
      </c>
      <c r="C47" s="140" t="s">
        <v>265</v>
      </c>
      <c r="D47" s="141" t="s">
        <v>71</v>
      </c>
      <c r="E47" s="73"/>
      <c r="F47" s="83">
        <v>1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382.8" x14ac:dyDescent="0.3">
      <c r="A48" s="73">
        <v>43</v>
      </c>
      <c r="B48" s="79">
        <v>51191603</v>
      </c>
      <c r="C48" s="144" t="s">
        <v>266</v>
      </c>
      <c r="D48" s="95" t="s">
        <v>71</v>
      </c>
      <c r="E48" s="73"/>
      <c r="F48" s="83">
        <v>140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18.8" x14ac:dyDescent="0.3">
      <c r="A49" s="73">
        <v>44</v>
      </c>
      <c r="B49" s="77">
        <v>51191603</v>
      </c>
      <c r="C49" s="143" t="s">
        <v>267</v>
      </c>
      <c r="D49" s="95" t="s">
        <v>71</v>
      </c>
      <c r="E49" s="73"/>
      <c r="F49" s="83">
        <v>210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8.4" x14ac:dyDescent="0.3">
      <c r="A50" s="73">
        <v>45</v>
      </c>
      <c r="B50" s="79">
        <v>51191603</v>
      </c>
      <c r="C50" s="140" t="s">
        <v>268</v>
      </c>
      <c r="D50" s="141" t="s">
        <v>71</v>
      </c>
      <c r="E50" s="73"/>
      <c r="F50" s="83">
        <v>2450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211.2" x14ac:dyDescent="0.3">
      <c r="A51" s="73">
        <v>46</v>
      </c>
      <c r="B51" s="79">
        <v>51191603</v>
      </c>
      <c r="C51" s="140" t="s">
        <v>269</v>
      </c>
      <c r="D51" s="141" t="s">
        <v>71</v>
      </c>
      <c r="E51" s="73"/>
      <c r="F51" s="83">
        <v>490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224.4" x14ac:dyDescent="0.3">
      <c r="A52" s="73">
        <v>47</v>
      </c>
      <c r="B52" s="79">
        <v>51191905</v>
      </c>
      <c r="C52" s="146" t="s">
        <v>270</v>
      </c>
      <c r="D52" s="141" t="s">
        <v>71</v>
      </c>
      <c r="E52" s="73"/>
      <c r="F52" s="83">
        <v>70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409.6" x14ac:dyDescent="0.3">
      <c r="A53" s="73">
        <v>48</v>
      </c>
      <c r="B53" s="79">
        <v>51191603</v>
      </c>
      <c r="C53" s="144" t="s">
        <v>271</v>
      </c>
      <c r="D53" s="95" t="s">
        <v>71</v>
      </c>
      <c r="E53" s="73"/>
      <c r="F53" s="83">
        <v>140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316.8" x14ac:dyDescent="0.3">
      <c r="A54" s="73">
        <v>49</v>
      </c>
      <c r="B54" s="79">
        <v>51191603</v>
      </c>
      <c r="C54" s="144" t="s">
        <v>272</v>
      </c>
      <c r="D54" s="95" t="s">
        <v>71</v>
      </c>
      <c r="E54" s="73"/>
      <c r="F54" s="83">
        <v>140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290.39999999999998" x14ac:dyDescent="0.3">
      <c r="A55" s="73">
        <v>50</v>
      </c>
      <c r="B55" s="79">
        <v>51191603</v>
      </c>
      <c r="C55" s="144" t="s">
        <v>273</v>
      </c>
      <c r="D55" s="95" t="s">
        <v>71</v>
      </c>
      <c r="E55" s="73"/>
      <c r="F55" s="83">
        <v>140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96" x14ac:dyDescent="0.3">
      <c r="A56" s="73">
        <v>51</v>
      </c>
      <c r="B56" s="79">
        <v>51191603</v>
      </c>
      <c r="C56" s="144" t="s">
        <v>274</v>
      </c>
      <c r="D56" s="95"/>
      <c r="E56" s="73"/>
      <c r="F56" s="83">
        <v>50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26.4" x14ac:dyDescent="0.3">
      <c r="A57" s="73">
        <v>52</v>
      </c>
      <c r="B57" s="79">
        <v>51171816</v>
      </c>
      <c r="C57" s="140" t="s">
        <v>275</v>
      </c>
      <c r="D57" s="141" t="s">
        <v>71</v>
      </c>
      <c r="E57" s="73"/>
      <c r="F57" s="83">
        <v>70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26.4" x14ac:dyDescent="0.3">
      <c r="A58" s="73">
        <v>53</v>
      </c>
      <c r="B58" s="79">
        <v>51211501</v>
      </c>
      <c r="C58" s="140" t="s">
        <v>276</v>
      </c>
      <c r="D58" s="141" t="s">
        <v>71</v>
      </c>
      <c r="E58" s="73"/>
      <c r="F58" s="83">
        <v>560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26.4" x14ac:dyDescent="0.3">
      <c r="A59" s="73">
        <v>54</v>
      </c>
      <c r="B59" s="79">
        <v>51211501</v>
      </c>
      <c r="C59" s="140" t="s">
        <v>277</v>
      </c>
      <c r="D59" s="141" t="s">
        <v>71</v>
      </c>
      <c r="E59" s="73"/>
      <c r="F59" s="83">
        <v>280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26.4" x14ac:dyDescent="0.3">
      <c r="A60" s="73">
        <v>55</v>
      </c>
      <c r="B60" s="79">
        <v>51191603</v>
      </c>
      <c r="C60" s="140" t="s">
        <v>278</v>
      </c>
      <c r="D60" s="141" t="s">
        <v>71</v>
      </c>
      <c r="E60" s="73"/>
      <c r="F60" s="83">
        <v>210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26.4" x14ac:dyDescent="0.3">
      <c r="A61" s="73">
        <v>56</v>
      </c>
      <c r="B61" s="79">
        <v>51191603</v>
      </c>
      <c r="C61" s="140" t="s">
        <v>279</v>
      </c>
      <c r="D61" s="141" t="s">
        <v>71</v>
      </c>
      <c r="E61" s="73"/>
      <c r="F61" s="83">
        <v>210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79.2" x14ac:dyDescent="0.3">
      <c r="A62" s="73">
        <v>57</v>
      </c>
      <c r="B62" s="79">
        <v>51122112</v>
      </c>
      <c r="C62" s="140" t="s">
        <v>280</v>
      </c>
      <c r="D62" s="141" t="s">
        <v>71</v>
      </c>
      <c r="E62" s="73" t="s">
        <v>224</v>
      </c>
      <c r="F62" s="83">
        <v>350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66" x14ac:dyDescent="0.3">
      <c r="A63" s="73">
        <v>58</v>
      </c>
      <c r="B63" s="79">
        <v>51122112</v>
      </c>
      <c r="C63" s="140" t="s">
        <v>281</v>
      </c>
      <c r="D63" s="141" t="s">
        <v>71</v>
      </c>
      <c r="E63" s="73" t="s">
        <v>224</v>
      </c>
      <c r="F63" s="83">
        <v>35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66" x14ac:dyDescent="0.3">
      <c r="A64" s="73">
        <v>59</v>
      </c>
      <c r="B64" s="79">
        <v>51131702</v>
      </c>
      <c r="C64" s="140" t="s">
        <v>282</v>
      </c>
      <c r="D64" s="141" t="s">
        <v>71</v>
      </c>
      <c r="E64" s="73" t="s">
        <v>224</v>
      </c>
      <c r="F64" s="83">
        <v>42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05.6" x14ac:dyDescent="0.3">
      <c r="A65" s="73">
        <v>60</v>
      </c>
      <c r="B65" s="79">
        <v>51171511</v>
      </c>
      <c r="C65" s="140" t="s">
        <v>283</v>
      </c>
      <c r="D65" s="141" t="s">
        <v>71</v>
      </c>
      <c r="E65" s="73"/>
      <c r="F65" s="83">
        <v>245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66" x14ac:dyDescent="0.3">
      <c r="A66" s="73">
        <v>61</v>
      </c>
      <c r="B66" s="79">
        <v>51171511</v>
      </c>
      <c r="C66" s="140" t="s">
        <v>284</v>
      </c>
      <c r="D66" s="141" t="s">
        <v>71</v>
      </c>
      <c r="E66" s="73"/>
      <c r="F66" s="83">
        <v>210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66" x14ac:dyDescent="0.3">
      <c r="A67" s="73">
        <v>62</v>
      </c>
      <c r="B67" s="79">
        <v>51101586</v>
      </c>
      <c r="C67" s="140" t="s">
        <v>285</v>
      </c>
      <c r="D67" s="141" t="s">
        <v>71</v>
      </c>
      <c r="E67" s="73"/>
      <c r="F67" s="83">
        <v>1050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66" x14ac:dyDescent="0.3">
      <c r="A68" s="73">
        <v>63</v>
      </c>
      <c r="B68" s="79">
        <v>51101586</v>
      </c>
      <c r="C68" s="140" t="s">
        <v>286</v>
      </c>
      <c r="D68" s="141" t="s">
        <v>71</v>
      </c>
      <c r="E68" s="73"/>
      <c r="F68" s="83">
        <v>2870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79.2" x14ac:dyDescent="0.3">
      <c r="A69" s="73">
        <v>64</v>
      </c>
      <c r="B69" s="79">
        <v>51161504</v>
      </c>
      <c r="C69" s="140" t="s">
        <v>287</v>
      </c>
      <c r="D69" s="141" t="s">
        <v>71</v>
      </c>
      <c r="E69" s="73"/>
      <c r="F69" s="83">
        <v>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66" x14ac:dyDescent="0.3">
      <c r="A70" s="73">
        <v>65</v>
      </c>
      <c r="B70" s="79">
        <v>51121511</v>
      </c>
      <c r="C70" s="140" t="s">
        <v>288</v>
      </c>
      <c r="D70" s="141" t="s">
        <v>71</v>
      </c>
      <c r="E70" s="73"/>
      <c r="F70" s="83">
        <v>1120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26.4" x14ac:dyDescent="0.3">
      <c r="A71" s="73">
        <v>66</v>
      </c>
      <c r="B71" s="79">
        <v>51121511</v>
      </c>
      <c r="C71" s="140" t="s">
        <v>289</v>
      </c>
      <c r="D71" s="141" t="s">
        <v>71</v>
      </c>
      <c r="E71" s="73"/>
      <c r="F71" s="83">
        <v>980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26.4" x14ac:dyDescent="0.3">
      <c r="A72" s="73">
        <v>67</v>
      </c>
      <c r="B72" s="79">
        <v>51141601</v>
      </c>
      <c r="C72" s="140" t="s">
        <v>290</v>
      </c>
      <c r="D72" s="141" t="s">
        <v>71</v>
      </c>
      <c r="E72" s="73"/>
      <c r="F72" s="83">
        <v>840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26.4" x14ac:dyDescent="0.3">
      <c r="A73" s="73">
        <v>68</v>
      </c>
      <c r="B73" s="79">
        <v>51121743</v>
      </c>
      <c r="C73" s="140" t="s">
        <v>291</v>
      </c>
      <c r="D73" s="141" t="s">
        <v>71</v>
      </c>
      <c r="E73" s="73"/>
      <c r="F73" s="83">
        <v>17500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26.4" x14ac:dyDescent="0.3">
      <c r="A74" s="73">
        <v>69</v>
      </c>
      <c r="B74" s="79">
        <v>51101511</v>
      </c>
      <c r="C74" s="140" t="s">
        <v>292</v>
      </c>
      <c r="D74" s="141" t="s">
        <v>71</v>
      </c>
      <c r="E74" s="73"/>
      <c r="F74" s="83">
        <v>140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66" x14ac:dyDescent="0.3">
      <c r="A75" s="73">
        <v>70</v>
      </c>
      <c r="B75" s="79">
        <v>51101511</v>
      </c>
      <c r="C75" s="140" t="s">
        <v>293</v>
      </c>
      <c r="D75" s="141" t="s">
        <v>71</v>
      </c>
      <c r="E75" s="73"/>
      <c r="F75" s="83">
        <v>14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52.8" x14ac:dyDescent="0.3">
      <c r="A76" s="73">
        <v>71</v>
      </c>
      <c r="B76" s="79">
        <v>51101567</v>
      </c>
      <c r="C76" s="140" t="s">
        <v>294</v>
      </c>
      <c r="D76" s="141" t="s">
        <v>71</v>
      </c>
      <c r="E76" s="73"/>
      <c r="F76" s="83">
        <v>1610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66" x14ac:dyDescent="0.3">
      <c r="A77" s="73">
        <v>72</v>
      </c>
      <c r="B77" s="79">
        <v>51101567</v>
      </c>
      <c r="C77" s="140" t="s">
        <v>295</v>
      </c>
      <c r="D77" s="141" t="s">
        <v>71</v>
      </c>
      <c r="E77" s="73"/>
      <c r="F77" s="83">
        <v>44100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52.8" x14ac:dyDescent="0.3">
      <c r="A78" s="73">
        <v>73</v>
      </c>
      <c r="B78" s="79">
        <v>51101567</v>
      </c>
      <c r="C78" s="140" t="s">
        <v>296</v>
      </c>
      <c r="D78" s="141" t="s">
        <v>71</v>
      </c>
      <c r="E78" s="73"/>
      <c r="F78" s="83">
        <v>1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26.4" x14ac:dyDescent="0.3">
      <c r="A79" s="73">
        <v>74</v>
      </c>
      <c r="B79" s="79">
        <v>51101567</v>
      </c>
      <c r="C79" s="140" t="s">
        <v>297</v>
      </c>
      <c r="D79" s="141" t="s">
        <v>71</v>
      </c>
      <c r="E79" s="73"/>
      <c r="F79" s="83">
        <v>42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52.8" x14ac:dyDescent="0.3">
      <c r="A80" s="73">
        <v>75</v>
      </c>
      <c r="B80" s="79">
        <v>51101567</v>
      </c>
      <c r="C80" s="140" t="s">
        <v>298</v>
      </c>
      <c r="D80" s="141" t="s">
        <v>71</v>
      </c>
      <c r="E80" s="73"/>
      <c r="F80" s="83">
        <v>2100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26.4" x14ac:dyDescent="0.3">
      <c r="A81" s="73">
        <v>76</v>
      </c>
      <c r="B81" s="79">
        <v>51111801</v>
      </c>
      <c r="C81" s="140" t="s">
        <v>299</v>
      </c>
      <c r="D81" s="141" t="s">
        <v>71</v>
      </c>
      <c r="E81" s="73" t="s">
        <v>224</v>
      </c>
      <c r="F81" s="83">
        <v>42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52.8" x14ac:dyDescent="0.3">
      <c r="A82" s="73">
        <v>77</v>
      </c>
      <c r="B82" s="79">
        <v>51101801</v>
      </c>
      <c r="C82" s="140" t="s">
        <v>300</v>
      </c>
      <c r="D82" s="141" t="s">
        <v>71</v>
      </c>
      <c r="E82" s="73" t="s">
        <v>224</v>
      </c>
      <c r="F82" s="83">
        <v>70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79.2" x14ac:dyDescent="0.3">
      <c r="A83" s="73">
        <v>78</v>
      </c>
      <c r="B83" s="77">
        <v>511018</v>
      </c>
      <c r="C83" s="143" t="s">
        <v>301</v>
      </c>
      <c r="D83" s="95" t="s">
        <v>71</v>
      </c>
      <c r="E83" s="73" t="s">
        <v>224</v>
      </c>
      <c r="F83" s="83">
        <v>70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79.2" x14ac:dyDescent="0.3">
      <c r="A84" s="73">
        <v>79</v>
      </c>
      <c r="B84" s="79">
        <v>511018</v>
      </c>
      <c r="C84" s="140" t="s">
        <v>302</v>
      </c>
      <c r="D84" s="141" t="s">
        <v>71</v>
      </c>
      <c r="E84" s="73" t="s">
        <v>224</v>
      </c>
      <c r="F84" s="83">
        <v>350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66" x14ac:dyDescent="0.3">
      <c r="A85" s="73">
        <v>80</v>
      </c>
      <c r="B85" s="79">
        <v>511018</v>
      </c>
      <c r="C85" s="140" t="s">
        <v>303</v>
      </c>
      <c r="D85" s="141" t="s">
        <v>71</v>
      </c>
      <c r="E85" s="73" t="s">
        <v>224</v>
      </c>
      <c r="F85" s="83">
        <v>700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79.2" x14ac:dyDescent="0.3">
      <c r="A86" s="73">
        <v>81</v>
      </c>
      <c r="B86" s="79">
        <v>51101815</v>
      </c>
      <c r="C86" s="140" t="s">
        <v>304</v>
      </c>
      <c r="D86" s="141" t="s">
        <v>71</v>
      </c>
      <c r="E86" s="73" t="s">
        <v>224</v>
      </c>
      <c r="F86" s="83">
        <v>210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66" x14ac:dyDescent="0.3">
      <c r="A87" s="73">
        <v>82</v>
      </c>
      <c r="B87" s="79">
        <v>51211616</v>
      </c>
      <c r="C87" s="140" t="s">
        <v>305</v>
      </c>
      <c r="D87" s="141" t="s">
        <v>71</v>
      </c>
      <c r="E87" s="73"/>
      <c r="F87" s="83">
        <v>21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26.4" x14ac:dyDescent="0.3">
      <c r="A88" s="73">
        <v>83</v>
      </c>
      <c r="B88" s="79" t="s">
        <v>306</v>
      </c>
      <c r="C88" s="140" t="s">
        <v>307</v>
      </c>
      <c r="D88" s="141" t="s">
        <v>71</v>
      </c>
      <c r="E88" s="73" t="s">
        <v>224</v>
      </c>
      <c r="F88" s="83">
        <v>350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26.4" x14ac:dyDescent="0.3">
      <c r="A89" s="73">
        <v>84</v>
      </c>
      <c r="B89" s="79">
        <v>51131615</v>
      </c>
      <c r="C89" s="140" t="s">
        <v>308</v>
      </c>
      <c r="D89" s="141"/>
      <c r="E89" s="73" t="s">
        <v>224</v>
      </c>
      <c r="F89" s="83">
        <v>210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26.4" x14ac:dyDescent="0.3">
      <c r="A90" s="73">
        <v>85</v>
      </c>
      <c r="B90" s="79">
        <v>51141634</v>
      </c>
      <c r="C90" s="140" t="s">
        <v>309</v>
      </c>
      <c r="D90" s="141" t="s">
        <v>71</v>
      </c>
      <c r="E90" s="73" t="s">
        <v>224</v>
      </c>
      <c r="F90" s="83">
        <v>630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39.6" x14ac:dyDescent="0.3">
      <c r="A91" s="73">
        <v>86</v>
      </c>
      <c r="B91" s="79">
        <v>12162201</v>
      </c>
      <c r="C91" s="140" t="s">
        <v>310</v>
      </c>
      <c r="D91" s="141" t="s">
        <v>71</v>
      </c>
      <c r="E91" s="73"/>
      <c r="F91" s="83">
        <v>3500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52.8" x14ac:dyDescent="0.3">
      <c r="A92" s="73">
        <v>87</v>
      </c>
      <c r="B92" s="79">
        <v>51111901</v>
      </c>
      <c r="C92" s="140" t="s">
        <v>311</v>
      </c>
      <c r="D92" s="141" t="s">
        <v>71</v>
      </c>
      <c r="E92" s="73" t="s">
        <v>224</v>
      </c>
      <c r="F92" s="83">
        <v>70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52.8" x14ac:dyDescent="0.3">
      <c r="A93" s="73">
        <v>88</v>
      </c>
      <c r="B93" s="79">
        <v>511023</v>
      </c>
      <c r="C93" s="140" t="s">
        <v>312</v>
      </c>
      <c r="D93" s="141" t="s">
        <v>71</v>
      </c>
      <c r="E93" s="73" t="s">
        <v>224</v>
      </c>
      <c r="F93" s="83">
        <v>42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26.4" x14ac:dyDescent="0.3">
      <c r="A94" s="73">
        <v>89</v>
      </c>
      <c r="B94" s="79">
        <v>51121818</v>
      </c>
      <c r="C94" s="140" t="s">
        <v>313</v>
      </c>
      <c r="D94" s="141" t="s">
        <v>71</v>
      </c>
      <c r="E94" s="73"/>
      <c r="F94" s="83">
        <v>1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26.4" x14ac:dyDescent="0.3">
      <c r="A95" s="73">
        <v>90</v>
      </c>
      <c r="B95" s="79">
        <v>51121818</v>
      </c>
      <c r="C95" s="140" t="s">
        <v>314</v>
      </c>
      <c r="D95" s="141" t="s">
        <v>71</v>
      </c>
      <c r="E95" s="73"/>
      <c r="F95" s="83">
        <v>11200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66" x14ac:dyDescent="0.3">
      <c r="A96" s="73">
        <v>91</v>
      </c>
      <c r="B96" s="79">
        <v>51151601</v>
      </c>
      <c r="C96" s="140" t="s">
        <v>315</v>
      </c>
      <c r="D96" s="141" t="s">
        <v>71</v>
      </c>
      <c r="E96" s="73"/>
      <c r="F96" s="83">
        <v>7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79.2" x14ac:dyDescent="0.3">
      <c r="A97" s="73">
        <v>92</v>
      </c>
      <c r="B97" s="79">
        <v>51151601</v>
      </c>
      <c r="C97" s="140" t="s">
        <v>316</v>
      </c>
      <c r="D97" s="141" t="s">
        <v>71</v>
      </c>
      <c r="E97" s="73"/>
      <c r="F97" s="83">
        <v>630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66" x14ac:dyDescent="0.3">
      <c r="A98" s="73">
        <v>93</v>
      </c>
      <c r="B98" s="79">
        <v>51111700</v>
      </c>
      <c r="C98" s="140" t="s">
        <v>317</v>
      </c>
      <c r="D98" s="141" t="s">
        <v>71</v>
      </c>
      <c r="E98" s="73" t="s">
        <v>224</v>
      </c>
      <c r="F98" s="83">
        <v>105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26.4" x14ac:dyDescent="0.3">
      <c r="A99" s="73">
        <v>94</v>
      </c>
      <c r="B99" s="79">
        <v>51201501</v>
      </c>
      <c r="C99" s="140" t="s">
        <v>318</v>
      </c>
      <c r="D99" s="141" t="s">
        <v>71</v>
      </c>
      <c r="E99" s="73"/>
      <c r="F99" s="83">
        <v>210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66" x14ac:dyDescent="0.3">
      <c r="A100" s="73">
        <v>95</v>
      </c>
      <c r="B100" s="77">
        <v>51101572</v>
      </c>
      <c r="C100" s="143" t="s">
        <v>319</v>
      </c>
      <c r="D100" s="95" t="s">
        <v>71</v>
      </c>
      <c r="E100" s="73"/>
      <c r="F100" s="83">
        <v>35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26.4" x14ac:dyDescent="0.3">
      <c r="A101" s="73">
        <v>96</v>
      </c>
      <c r="B101" s="79">
        <v>51101572</v>
      </c>
      <c r="C101" s="140" t="s">
        <v>320</v>
      </c>
      <c r="D101" s="141" t="s">
        <v>71</v>
      </c>
      <c r="E101" s="73"/>
      <c r="F101" s="83">
        <v>105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52.8" x14ac:dyDescent="0.3">
      <c r="A102" s="73">
        <v>97</v>
      </c>
      <c r="B102" s="79">
        <v>51101507</v>
      </c>
      <c r="C102" s="140" t="s">
        <v>321</v>
      </c>
      <c r="D102" s="141" t="s">
        <v>71</v>
      </c>
      <c r="E102" s="73"/>
      <c r="F102" s="83">
        <v>1050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79.2" x14ac:dyDescent="0.3">
      <c r="A103" s="73">
        <v>98</v>
      </c>
      <c r="B103" s="77">
        <v>51211615</v>
      </c>
      <c r="C103" s="143" t="s">
        <v>322</v>
      </c>
      <c r="D103" s="95" t="s">
        <v>71</v>
      </c>
      <c r="E103" s="73"/>
      <c r="F103" s="83">
        <v>70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26.4" x14ac:dyDescent="0.3">
      <c r="A104" s="73">
        <v>99</v>
      </c>
      <c r="B104" s="79">
        <v>51151901</v>
      </c>
      <c r="C104" s="140" t="s">
        <v>323</v>
      </c>
      <c r="D104" s="141" t="s">
        <v>71</v>
      </c>
      <c r="E104" s="73" t="s">
        <v>224</v>
      </c>
      <c r="F104" s="83">
        <v>210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92.4" x14ac:dyDescent="0.3">
      <c r="A105" s="73">
        <v>100</v>
      </c>
      <c r="B105" s="79">
        <v>51161525</v>
      </c>
      <c r="C105" s="140" t="s">
        <v>324</v>
      </c>
      <c r="D105" s="141" t="s">
        <v>71</v>
      </c>
      <c r="E105" s="73"/>
      <c r="F105" s="83">
        <v>700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79.2" x14ac:dyDescent="0.3">
      <c r="A106" s="73">
        <v>101</v>
      </c>
      <c r="B106" s="79">
        <v>51161525</v>
      </c>
      <c r="C106" s="140" t="s">
        <v>325</v>
      </c>
      <c r="D106" s="141" t="s">
        <v>71</v>
      </c>
      <c r="E106" s="73"/>
      <c r="F106" s="83">
        <v>140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66" x14ac:dyDescent="0.3">
      <c r="A107" s="73">
        <v>102</v>
      </c>
      <c r="B107" s="79">
        <v>51142922</v>
      </c>
      <c r="C107" s="140" t="s">
        <v>326</v>
      </c>
      <c r="D107" s="141" t="s">
        <v>71</v>
      </c>
      <c r="E107" s="73" t="s">
        <v>224</v>
      </c>
      <c r="F107" s="83">
        <v>14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79.2" x14ac:dyDescent="0.3">
      <c r="A108" s="73">
        <v>103</v>
      </c>
      <c r="B108" s="79">
        <v>51142922</v>
      </c>
      <c r="C108" s="140" t="s">
        <v>327</v>
      </c>
      <c r="D108" s="141" t="s">
        <v>71</v>
      </c>
      <c r="E108" s="73"/>
      <c r="F108" s="83">
        <v>7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26.4" x14ac:dyDescent="0.3">
      <c r="A109" s="73">
        <v>104</v>
      </c>
      <c r="B109" s="79">
        <v>51161616</v>
      </c>
      <c r="C109" s="140" t="s">
        <v>328</v>
      </c>
      <c r="D109" s="141" t="s">
        <v>71</v>
      </c>
      <c r="E109" s="73"/>
      <c r="F109" s="83">
        <v>105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52.8" x14ac:dyDescent="0.3">
      <c r="A110" s="73">
        <v>105</v>
      </c>
      <c r="B110" s="79">
        <v>51181701</v>
      </c>
      <c r="C110" s="140" t="s">
        <v>329</v>
      </c>
      <c r="D110" s="141" t="s">
        <v>71</v>
      </c>
      <c r="E110" s="73"/>
      <c r="F110" s="83">
        <v>140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52.8" x14ac:dyDescent="0.3">
      <c r="A111" s="73">
        <v>106</v>
      </c>
      <c r="B111" s="79">
        <v>51181701</v>
      </c>
      <c r="C111" s="140" t="s">
        <v>330</v>
      </c>
      <c r="D111" s="141" t="s">
        <v>71</v>
      </c>
      <c r="E111" s="73"/>
      <c r="F111" s="83">
        <v>1400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39.6" x14ac:dyDescent="0.3">
      <c r="A112" s="73">
        <v>107</v>
      </c>
      <c r="B112" s="79">
        <v>51121502</v>
      </c>
      <c r="C112" s="140" t="s">
        <v>331</v>
      </c>
      <c r="D112" s="141" t="s">
        <v>71</v>
      </c>
      <c r="E112" s="73"/>
      <c r="F112" s="83">
        <v>70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66" x14ac:dyDescent="0.3">
      <c r="A113" s="73">
        <v>108</v>
      </c>
      <c r="B113" s="79">
        <v>51121502</v>
      </c>
      <c r="C113" s="140" t="s">
        <v>332</v>
      </c>
      <c r="D113" s="141" t="s">
        <v>71</v>
      </c>
      <c r="E113" s="73"/>
      <c r="F113" s="83">
        <v>105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66" x14ac:dyDescent="0.3">
      <c r="A114" s="73">
        <v>109</v>
      </c>
      <c r="B114" s="79">
        <v>512015</v>
      </c>
      <c r="C114" s="140" t="s">
        <v>333</v>
      </c>
      <c r="D114" s="141" t="s">
        <v>71</v>
      </c>
      <c r="E114" s="73" t="s">
        <v>224</v>
      </c>
      <c r="F114" s="83">
        <v>70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79.2" x14ac:dyDescent="0.3">
      <c r="A115" s="73">
        <v>110</v>
      </c>
      <c r="B115" s="79">
        <v>512015</v>
      </c>
      <c r="C115" s="140" t="s">
        <v>334</v>
      </c>
      <c r="D115" s="141" t="s">
        <v>71</v>
      </c>
      <c r="E115" s="73" t="s">
        <v>224</v>
      </c>
      <c r="F115" s="83">
        <v>14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39.6" x14ac:dyDescent="0.3">
      <c r="A116" s="73">
        <v>111</v>
      </c>
      <c r="B116" s="79">
        <v>51111802</v>
      </c>
      <c r="C116" s="140" t="s">
        <v>335</v>
      </c>
      <c r="D116" s="141" t="s">
        <v>71</v>
      </c>
      <c r="E116" s="73" t="s">
        <v>224</v>
      </c>
      <c r="F116" s="83">
        <v>70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26.4" x14ac:dyDescent="0.3">
      <c r="A117" s="73">
        <v>112</v>
      </c>
      <c r="B117" s="79">
        <v>51142505</v>
      </c>
      <c r="C117" s="140" t="s">
        <v>336</v>
      </c>
      <c r="D117" s="141" t="s">
        <v>71</v>
      </c>
      <c r="E117" s="73"/>
      <c r="F117" s="83">
        <v>210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52.8" x14ac:dyDescent="0.3">
      <c r="A118" s="73">
        <v>113</v>
      </c>
      <c r="B118" s="79">
        <v>51171614</v>
      </c>
      <c r="C118" s="140" t="s">
        <v>337</v>
      </c>
      <c r="D118" s="141" t="s">
        <v>71</v>
      </c>
      <c r="E118" s="73"/>
      <c r="F118" s="83">
        <v>6300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6.4" x14ac:dyDescent="0.3">
      <c r="A119" s="73">
        <v>114</v>
      </c>
      <c r="B119" s="79">
        <v>51121725</v>
      </c>
      <c r="C119" s="140" t="s">
        <v>338</v>
      </c>
      <c r="D119" s="141" t="s">
        <v>339</v>
      </c>
      <c r="E119" s="73"/>
      <c r="F119" s="83">
        <v>420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66" x14ac:dyDescent="0.3">
      <c r="A120" s="73">
        <v>115</v>
      </c>
      <c r="B120" s="79">
        <v>51111701</v>
      </c>
      <c r="C120" s="140" t="s">
        <v>340</v>
      </c>
      <c r="D120" s="141" t="s">
        <v>71</v>
      </c>
      <c r="E120" s="73"/>
      <c r="F120" s="83">
        <v>42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66" x14ac:dyDescent="0.3">
      <c r="A121" s="73">
        <v>116</v>
      </c>
      <c r="B121" s="79">
        <v>512015</v>
      </c>
      <c r="C121" s="140" t="s">
        <v>341</v>
      </c>
      <c r="D121" s="141" t="s">
        <v>71</v>
      </c>
      <c r="E121" s="73" t="s">
        <v>224</v>
      </c>
      <c r="F121" s="83">
        <v>14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39.6" x14ac:dyDescent="0.3">
      <c r="A122" s="73">
        <v>117</v>
      </c>
      <c r="B122" s="79">
        <v>51161626</v>
      </c>
      <c r="C122" s="140" t="s">
        <v>342</v>
      </c>
      <c r="D122" s="141" t="s">
        <v>71</v>
      </c>
      <c r="E122" s="73" t="s">
        <v>224</v>
      </c>
      <c r="F122" s="83">
        <v>210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52.8" x14ac:dyDescent="0.3">
      <c r="A123" s="73">
        <v>118</v>
      </c>
      <c r="B123" s="79">
        <v>51111716</v>
      </c>
      <c r="C123" s="147" t="s">
        <v>343</v>
      </c>
      <c r="D123" s="95" t="s">
        <v>71</v>
      </c>
      <c r="E123" s="73" t="s">
        <v>224</v>
      </c>
      <c r="F123" s="83">
        <v>14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92.4" x14ac:dyDescent="0.3">
      <c r="A124" s="73">
        <v>119</v>
      </c>
      <c r="B124" s="79">
        <v>51161705</v>
      </c>
      <c r="C124" s="140" t="s">
        <v>344</v>
      </c>
      <c r="D124" s="141" t="s">
        <v>71</v>
      </c>
      <c r="E124" s="73" t="s">
        <v>224</v>
      </c>
      <c r="F124" s="83">
        <v>1260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39.6" x14ac:dyDescent="0.3">
      <c r="A125" s="73">
        <v>120</v>
      </c>
      <c r="B125" s="79">
        <v>51152009</v>
      </c>
      <c r="C125" s="140" t="s">
        <v>345</v>
      </c>
      <c r="D125" s="141" t="s">
        <v>71</v>
      </c>
      <c r="E125" s="73"/>
      <c r="F125" s="83">
        <v>35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92.4" x14ac:dyDescent="0.3">
      <c r="A126" s="73">
        <v>121</v>
      </c>
      <c r="B126" s="77">
        <v>51161703</v>
      </c>
      <c r="C126" s="143" t="s">
        <v>346</v>
      </c>
      <c r="D126" s="95" t="s">
        <v>71</v>
      </c>
      <c r="E126" s="73"/>
      <c r="F126" s="83">
        <v>7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79.2" x14ac:dyDescent="0.3">
      <c r="A127" s="73">
        <v>122</v>
      </c>
      <c r="B127" s="77">
        <v>51161703</v>
      </c>
      <c r="C127" s="143" t="s">
        <v>347</v>
      </c>
      <c r="D127" s="95" t="s">
        <v>71</v>
      </c>
      <c r="E127" s="73" t="s">
        <v>224</v>
      </c>
      <c r="F127" s="83">
        <v>7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05.6" x14ac:dyDescent="0.3">
      <c r="A128" s="73">
        <v>123</v>
      </c>
      <c r="B128" s="79">
        <v>51142905</v>
      </c>
      <c r="C128" s="140" t="s">
        <v>348</v>
      </c>
      <c r="D128" s="141" t="s">
        <v>71</v>
      </c>
      <c r="E128" s="73"/>
      <c r="F128" s="83">
        <v>2100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92.4" x14ac:dyDescent="0.3">
      <c r="A129" s="73">
        <v>124</v>
      </c>
      <c r="B129" s="79">
        <v>51142905</v>
      </c>
      <c r="C129" s="140" t="s">
        <v>349</v>
      </c>
      <c r="D129" s="141" t="s">
        <v>71</v>
      </c>
      <c r="E129" s="73"/>
      <c r="F129" s="83">
        <v>2100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92.4" x14ac:dyDescent="0.3">
      <c r="A130" s="73">
        <v>125</v>
      </c>
      <c r="B130" s="79">
        <v>51142905</v>
      </c>
      <c r="C130" s="140" t="s">
        <v>350</v>
      </c>
      <c r="D130" s="141" t="s">
        <v>71</v>
      </c>
      <c r="E130" s="73"/>
      <c r="F130" s="83">
        <v>910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39.6" x14ac:dyDescent="0.3">
      <c r="A131" s="73">
        <v>126</v>
      </c>
      <c r="B131" s="79">
        <v>51142215</v>
      </c>
      <c r="C131" s="142" t="s">
        <v>351</v>
      </c>
      <c r="D131" s="95" t="s">
        <v>71</v>
      </c>
      <c r="E131" s="83"/>
      <c r="F131" s="83">
        <v>70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52.8" x14ac:dyDescent="0.3">
      <c r="A132" s="73">
        <v>127</v>
      </c>
      <c r="B132" s="79">
        <v>51142215</v>
      </c>
      <c r="C132" s="140" t="s">
        <v>352</v>
      </c>
      <c r="D132" s="141" t="s">
        <v>339</v>
      </c>
      <c r="E132" s="122" t="s">
        <v>224</v>
      </c>
      <c r="F132" s="83">
        <v>105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39.6" x14ac:dyDescent="0.3">
      <c r="A133" s="73">
        <v>128</v>
      </c>
      <c r="B133" s="79">
        <v>51142215</v>
      </c>
      <c r="C133" s="142" t="s">
        <v>353</v>
      </c>
      <c r="D133" s="95" t="s">
        <v>71</v>
      </c>
      <c r="E133" s="122" t="s">
        <v>224</v>
      </c>
      <c r="F133" s="83">
        <v>35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39.6" x14ac:dyDescent="0.3">
      <c r="A134" s="73">
        <v>129</v>
      </c>
      <c r="B134" s="83"/>
      <c r="C134" s="142" t="s">
        <v>354</v>
      </c>
      <c r="D134" s="95" t="s">
        <v>71</v>
      </c>
      <c r="E134" s="122" t="s">
        <v>224</v>
      </c>
      <c r="F134" s="83">
        <v>35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39.6" x14ac:dyDescent="0.3">
      <c r="A135" s="73">
        <v>130</v>
      </c>
      <c r="B135" s="79">
        <v>51111904</v>
      </c>
      <c r="C135" s="147" t="s">
        <v>355</v>
      </c>
      <c r="D135" s="95" t="s">
        <v>71</v>
      </c>
      <c r="E135" s="73" t="s">
        <v>224</v>
      </c>
      <c r="F135" s="83">
        <v>14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6.4" x14ac:dyDescent="0.3">
      <c r="A136" s="73">
        <v>131</v>
      </c>
      <c r="B136" s="79">
        <v>51141535</v>
      </c>
      <c r="C136" s="140" t="s">
        <v>356</v>
      </c>
      <c r="D136" s="141" t="s">
        <v>71</v>
      </c>
      <c r="E136" s="73" t="s">
        <v>224</v>
      </c>
      <c r="F136" s="83">
        <v>140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92.4" x14ac:dyDescent="0.3">
      <c r="A137" s="73">
        <v>132</v>
      </c>
      <c r="B137" s="79">
        <v>51142610</v>
      </c>
      <c r="C137" s="140" t="s">
        <v>357</v>
      </c>
      <c r="D137" s="141" t="s">
        <v>71</v>
      </c>
      <c r="E137" s="73" t="s">
        <v>224</v>
      </c>
      <c r="F137" s="83">
        <v>1400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39.6" x14ac:dyDescent="0.3">
      <c r="A138" s="73">
        <v>133</v>
      </c>
      <c r="B138" s="79">
        <v>51171501</v>
      </c>
      <c r="C138" s="140" t="s">
        <v>358</v>
      </c>
      <c r="D138" s="141" t="s">
        <v>71</v>
      </c>
      <c r="E138" s="73"/>
      <c r="F138" s="83">
        <v>2100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66" x14ac:dyDescent="0.3">
      <c r="A139" s="73">
        <v>134</v>
      </c>
      <c r="B139" s="79">
        <v>51182403</v>
      </c>
      <c r="C139" s="140" t="s">
        <v>359</v>
      </c>
      <c r="D139" s="141" t="s">
        <v>71</v>
      </c>
      <c r="E139" s="73"/>
      <c r="F139" s="83">
        <v>1050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66" x14ac:dyDescent="0.3">
      <c r="A140" s="73">
        <v>135</v>
      </c>
      <c r="B140" s="79">
        <v>51182403</v>
      </c>
      <c r="C140" s="140" t="s">
        <v>360</v>
      </c>
      <c r="D140" s="141" t="s">
        <v>71</v>
      </c>
      <c r="E140" s="73"/>
      <c r="F140" s="83">
        <v>5600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6.4" x14ac:dyDescent="0.3">
      <c r="A141" s="73">
        <v>136</v>
      </c>
      <c r="B141" s="79">
        <v>51191910</v>
      </c>
      <c r="C141" s="140" t="s">
        <v>361</v>
      </c>
      <c r="D141" s="141" t="s">
        <v>71</v>
      </c>
      <c r="E141" s="73"/>
      <c r="F141" s="83">
        <v>1050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39.6" x14ac:dyDescent="0.3">
      <c r="A142" s="73">
        <v>137</v>
      </c>
      <c r="B142" s="79">
        <v>51111616</v>
      </c>
      <c r="C142" s="140" t="s">
        <v>362</v>
      </c>
      <c r="D142" s="141" t="s">
        <v>71</v>
      </c>
      <c r="E142" s="73" t="s">
        <v>224</v>
      </c>
      <c r="F142" s="83">
        <v>70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26.4" x14ac:dyDescent="0.3">
      <c r="A143" s="73">
        <v>138</v>
      </c>
      <c r="B143" s="79">
        <v>51121703</v>
      </c>
      <c r="C143" s="140" t="s">
        <v>363</v>
      </c>
      <c r="D143" s="141" t="s">
        <v>71</v>
      </c>
      <c r="E143" s="73"/>
      <c r="F143" s="83">
        <v>35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39.6" x14ac:dyDescent="0.3">
      <c r="A144" s="73">
        <v>139</v>
      </c>
      <c r="B144" s="79">
        <v>51141513</v>
      </c>
      <c r="C144" s="140" t="s">
        <v>364</v>
      </c>
      <c r="D144" s="141" t="s">
        <v>71</v>
      </c>
      <c r="E144" s="73" t="s">
        <v>224</v>
      </c>
      <c r="F144" s="83">
        <v>2100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52.8" x14ac:dyDescent="0.3">
      <c r="A145" s="73">
        <v>140</v>
      </c>
      <c r="B145" s="79">
        <v>51141513</v>
      </c>
      <c r="C145" s="140" t="s">
        <v>365</v>
      </c>
      <c r="D145" s="141" t="s">
        <v>71</v>
      </c>
      <c r="E145" s="73" t="s">
        <v>224</v>
      </c>
      <c r="F145" s="83">
        <v>14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66" x14ac:dyDescent="0.3">
      <c r="A146" s="73">
        <v>141</v>
      </c>
      <c r="B146" s="79">
        <v>51182203</v>
      </c>
      <c r="C146" s="140" t="s">
        <v>366</v>
      </c>
      <c r="D146" s="141" t="s">
        <v>71</v>
      </c>
      <c r="E146" s="73" t="s">
        <v>224</v>
      </c>
      <c r="F146" s="83">
        <v>70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39.6" x14ac:dyDescent="0.3">
      <c r="A147" s="73">
        <v>142</v>
      </c>
      <c r="B147" s="79">
        <v>51142514</v>
      </c>
      <c r="C147" s="140" t="s">
        <v>367</v>
      </c>
      <c r="D147" s="141" t="s">
        <v>71</v>
      </c>
      <c r="E147" s="73"/>
      <c r="F147" s="83">
        <v>910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79.2" x14ac:dyDescent="0.3">
      <c r="A148" s="73">
        <v>143</v>
      </c>
      <c r="B148" s="79">
        <v>51211618</v>
      </c>
      <c r="C148" s="140" t="s">
        <v>368</v>
      </c>
      <c r="D148" s="141" t="s">
        <v>71</v>
      </c>
      <c r="E148" s="73"/>
      <c r="F148" s="83">
        <v>7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39.6" x14ac:dyDescent="0.3">
      <c r="A149" s="73">
        <v>144</v>
      </c>
      <c r="B149" s="79">
        <v>51111503</v>
      </c>
      <c r="C149" s="140" t="s">
        <v>369</v>
      </c>
      <c r="D149" s="141" t="s">
        <v>71</v>
      </c>
      <c r="E149" s="73"/>
      <c r="F149" s="83">
        <v>35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39.6" x14ac:dyDescent="0.3">
      <c r="A150" s="73">
        <v>145</v>
      </c>
      <c r="B150" s="79">
        <v>51171612</v>
      </c>
      <c r="C150" s="140" t="s">
        <v>370</v>
      </c>
      <c r="D150" s="141" t="s">
        <v>71</v>
      </c>
      <c r="E150" s="73"/>
      <c r="F150" s="83">
        <v>7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39.6" x14ac:dyDescent="0.3">
      <c r="A151" s="73">
        <v>146</v>
      </c>
      <c r="B151" s="79">
        <v>51121709</v>
      </c>
      <c r="C151" s="140" t="s">
        <v>371</v>
      </c>
      <c r="D151" s="141" t="s">
        <v>71</v>
      </c>
      <c r="E151" s="73" t="s">
        <v>224</v>
      </c>
      <c r="F151" s="83">
        <v>1050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6.4" x14ac:dyDescent="0.3">
      <c r="A152" s="73">
        <v>147</v>
      </c>
      <c r="B152" s="79">
        <v>51121709</v>
      </c>
      <c r="C152" s="140" t="s">
        <v>372</v>
      </c>
      <c r="D152" s="141" t="s">
        <v>71</v>
      </c>
      <c r="E152" s="73" t="s">
        <v>224</v>
      </c>
      <c r="F152" s="83">
        <v>2100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39.6" x14ac:dyDescent="0.3">
      <c r="A153" s="73">
        <v>148</v>
      </c>
      <c r="B153" s="79">
        <v>51121709</v>
      </c>
      <c r="C153" s="140" t="s">
        <v>373</v>
      </c>
      <c r="D153" s="141" t="s">
        <v>71</v>
      </c>
      <c r="E153" s="73" t="s">
        <v>224</v>
      </c>
      <c r="F153" s="83">
        <v>4900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52.8" x14ac:dyDescent="0.3">
      <c r="A154" s="73">
        <v>149</v>
      </c>
      <c r="B154" s="79">
        <v>51101835</v>
      </c>
      <c r="C154" s="140" t="s">
        <v>374</v>
      </c>
      <c r="D154" s="141" t="s">
        <v>71</v>
      </c>
      <c r="E154" s="73" t="s">
        <v>224</v>
      </c>
      <c r="F154" s="83">
        <v>420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66" x14ac:dyDescent="0.3">
      <c r="A155" s="73">
        <v>150</v>
      </c>
      <c r="B155" s="79">
        <v>51101835</v>
      </c>
      <c r="C155" s="140" t="s">
        <v>375</v>
      </c>
      <c r="D155" s="141" t="s">
        <v>71</v>
      </c>
      <c r="E155" s="73" t="s">
        <v>224</v>
      </c>
      <c r="F155" s="83">
        <v>70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79.2" x14ac:dyDescent="0.3">
      <c r="A156" s="73">
        <v>151</v>
      </c>
      <c r="B156" s="79">
        <v>51101550</v>
      </c>
      <c r="C156" s="140" t="s">
        <v>376</v>
      </c>
      <c r="D156" s="141" t="s">
        <v>71</v>
      </c>
      <c r="E156" s="73"/>
      <c r="F156" s="83">
        <v>28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39.6" x14ac:dyDescent="0.3">
      <c r="A157" s="73">
        <v>152</v>
      </c>
      <c r="B157" s="79">
        <v>51101550</v>
      </c>
      <c r="C157" s="140" t="s">
        <v>377</v>
      </c>
      <c r="D157" s="141" t="s">
        <v>71</v>
      </c>
      <c r="E157" s="73"/>
      <c r="F157" s="83">
        <v>140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52.8" x14ac:dyDescent="0.3">
      <c r="A158" s="73">
        <v>153</v>
      </c>
      <c r="B158" s="79">
        <v>51101578</v>
      </c>
      <c r="C158" s="140" t="s">
        <v>378</v>
      </c>
      <c r="D158" s="141" t="s">
        <v>71</v>
      </c>
      <c r="E158" s="73"/>
      <c r="F158" s="83">
        <v>28000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52.8" x14ac:dyDescent="0.3">
      <c r="A159" s="73">
        <v>154</v>
      </c>
      <c r="B159" s="79" t="s">
        <v>379</v>
      </c>
      <c r="C159" s="140" t="s">
        <v>380</v>
      </c>
      <c r="D159" s="141" t="s">
        <v>71</v>
      </c>
      <c r="E159" s="73"/>
      <c r="F159" s="83">
        <v>11900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52.8" x14ac:dyDescent="0.3">
      <c r="A160" s="73">
        <v>155</v>
      </c>
      <c r="B160" s="79">
        <v>51101535</v>
      </c>
      <c r="C160" s="140" t="s">
        <v>381</v>
      </c>
      <c r="D160" s="141" t="s">
        <v>71</v>
      </c>
      <c r="E160" s="73"/>
      <c r="F160" s="83">
        <v>70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26.4" x14ac:dyDescent="0.3">
      <c r="A161" s="73">
        <v>156</v>
      </c>
      <c r="B161" s="79">
        <v>51101535</v>
      </c>
      <c r="C161" s="140" t="s">
        <v>382</v>
      </c>
      <c r="D161" s="141" t="s">
        <v>71</v>
      </c>
      <c r="E161" s="73"/>
      <c r="F161" s="83">
        <v>350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79.2" x14ac:dyDescent="0.3">
      <c r="A162" s="73">
        <v>157</v>
      </c>
      <c r="B162" s="79">
        <v>51101551</v>
      </c>
      <c r="C162" s="140" t="s">
        <v>383</v>
      </c>
      <c r="D162" s="141" t="s">
        <v>71</v>
      </c>
      <c r="E162" s="73" t="s">
        <v>224</v>
      </c>
      <c r="F162" s="83">
        <v>420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52.8" x14ac:dyDescent="0.3">
      <c r="A163" s="73">
        <v>158</v>
      </c>
      <c r="B163" s="79">
        <v>51101500</v>
      </c>
      <c r="C163" s="140" t="s">
        <v>384</v>
      </c>
      <c r="D163" s="141" t="s">
        <v>71</v>
      </c>
      <c r="E163" s="73" t="s">
        <v>224</v>
      </c>
      <c r="F163" s="83">
        <v>1400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66" x14ac:dyDescent="0.3">
      <c r="A164" s="73">
        <v>159</v>
      </c>
      <c r="B164" s="79">
        <v>51101500</v>
      </c>
      <c r="C164" s="140" t="s">
        <v>385</v>
      </c>
      <c r="D164" s="141" t="s">
        <v>71</v>
      </c>
      <c r="E164" s="73" t="s">
        <v>224</v>
      </c>
      <c r="F164" s="83">
        <v>140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52.8" x14ac:dyDescent="0.3">
      <c r="A165" s="73">
        <v>160</v>
      </c>
      <c r="B165" s="79">
        <v>51101551</v>
      </c>
      <c r="C165" s="140" t="s">
        <v>386</v>
      </c>
      <c r="D165" s="141" t="s">
        <v>71</v>
      </c>
      <c r="E165" s="73"/>
      <c r="F165" s="83">
        <v>2800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79.2" x14ac:dyDescent="0.3">
      <c r="A166" s="73">
        <v>161</v>
      </c>
      <c r="B166" s="79">
        <v>51101573</v>
      </c>
      <c r="C166" s="140" t="s">
        <v>387</v>
      </c>
      <c r="D166" s="141" t="s">
        <v>71</v>
      </c>
      <c r="E166" s="73" t="s">
        <v>224</v>
      </c>
      <c r="F166" s="83">
        <v>7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66" x14ac:dyDescent="0.3">
      <c r="A167" s="73">
        <v>162</v>
      </c>
      <c r="B167" s="79">
        <v>51101573</v>
      </c>
      <c r="C167" s="140" t="s">
        <v>388</v>
      </c>
      <c r="D167" s="141" t="s">
        <v>71</v>
      </c>
      <c r="E167" s="73" t="s">
        <v>224</v>
      </c>
      <c r="F167" s="83">
        <v>35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79.2" x14ac:dyDescent="0.3">
      <c r="A168" s="73">
        <v>163</v>
      </c>
      <c r="B168" s="79">
        <v>512015</v>
      </c>
      <c r="C168" s="140" t="s">
        <v>389</v>
      </c>
      <c r="D168" s="141" t="s">
        <v>71</v>
      </c>
      <c r="E168" s="73" t="s">
        <v>224</v>
      </c>
      <c r="F168" s="83">
        <v>35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66" x14ac:dyDescent="0.3">
      <c r="A169" s="73">
        <v>164</v>
      </c>
      <c r="B169" s="79">
        <v>51191905</v>
      </c>
      <c r="C169" s="140" t="s">
        <v>390</v>
      </c>
      <c r="D169" s="141" t="s">
        <v>71</v>
      </c>
      <c r="E169" s="73"/>
      <c r="F169" s="83">
        <v>280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52.8" x14ac:dyDescent="0.3">
      <c r="A170" s="73">
        <v>165</v>
      </c>
      <c r="B170" s="79">
        <v>51111507</v>
      </c>
      <c r="C170" s="140" t="s">
        <v>391</v>
      </c>
      <c r="D170" s="141" t="s">
        <v>71</v>
      </c>
      <c r="E170" s="73"/>
      <c r="F170" s="83">
        <v>35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52.8" x14ac:dyDescent="0.3">
      <c r="A171" s="73">
        <v>166</v>
      </c>
      <c r="B171" s="79">
        <v>51111507</v>
      </c>
      <c r="C171" s="140" t="s">
        <v>392</v>
      </c>
      <c r="D171" s="141" t="s">
        <v>71</v>
      </c>
      <c r="E171" s="73"/>
      <c r="F171" s="83">
        <v>140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26.4" x14ac:dyDescent="0.3">
      <c r="A172" s="73">
        <v>167</v>
      </c>
      <c r="B172" s="79">
        <v>51111507</v>
      </c>
      <c r="C172" s="140" t="s">
        <v>393</v>
      </c>
      <c r="D172" s="141" t="s">
        <v>71</v>
      </c>
      <c r="E172" s="73"/>
      <c r="F172" s="83">
        <v>1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52.8" x14ac:dyDescent="0.3">
      <c r="A173" s="73">
        <v>168</v>
      </c>
      <c r="B173" s="77" t="s">
        <v>394</v>
      </c>
      <c r="C173" s="143" t="s">
        <v>395</v>
      </c>
      <c r="D173" s="95" t="s">
        <v>71</v>
      </c>
      <c r="E173" s="73"/>
      <c r="F173" s="83">
        <v>7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39.6" x14ac:dyDescent="0.3">
      <c r="A174" s="73">
        <v>169</v>
      </c>
      <c r="B174" s="79">
        <v>51201502</v>
      </c>
      <c r="C174" s="140" t="s">
        <v>396</v>
      </c>
      <c r="D174" s="141" t="s">
        <v>71</v>
      </c>
      <c r="E174" s="73" t="s">
        <v>224</v>
      </c>
      <c r="F174" s="83">
        <v>1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39.6" x14ac:dyDescent="0.3">
      <c r="A175" s="73">
        <v>170</v>
      </c>
      <c r="B175" s="79">
        <v>51131708</v>
      </c>
      <c r="C175" s="140" t="s">
        <v>397</v>
      </c>
      <c r="D175" s="141" t="s">
        <v>71</v>
      </c>
      <c r="E175" s="73" t="s">
        <v>224</v>
      </c>
      <c r="F175" s="83">
        <v>70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39.6" x14ac:dyDescent="0.3">
      <c r="A176" s="73">
        <v>171</v>
      </c>
      <c r="B176" s="79">
        <v>51131708</v>
      </c>
      <c r="C176" s="140" t="s">
        <v>398</v>
      </c>
      <c r="D176" s="141" t="s">
        <v>71</v>
      </c>
      <c r="E176" s="73" t="s">
        <v>224</v>
      </c>
      <c r="F176" s="83">
        <v>210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52.8" x14ac:dyDescent="0.3">
      <c r="A177" s="73">
        <v>172</v>
      </c>
      <c r="B177" s="79">
        <v>51101542</v>
      </c>
      <c r="C177" s="140" t="s">
        <v>399</v>
      </c>
      <c r="D177" s="141" t="s">
        <v>71</v>
      </c>
      <c r="E177" s="73"/>
      <c r="F177" s="83">
        <v>2100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66" x14ac:dyDescent="0.3">
      <c r="A178" s="73">
        <v>173</v>
      </c>
      <c r="B178" s="77">
        <v>511015</v>
      </c>
      <c r="C178" s="143" t="s">
        <v>400</v>
      </c>
      <c r="D178" s="95" t="s">
        <v>71</v>
      </c>
      <c r="E178" s="73"/>
      <c r="F178" s="83">
        <v>7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66" x14ac:dyDescent="0.3">
      <c r="A179" s="73">
        <v>174</v>
      </c>
      <c r="B179" s="79">
        <v>51101542</v>
      </c>
      <c r="C179" s="140" t="s">
        <v>401</v>
      </c>
      <c r="D179" s="141" t="s">
        <v>71</v>
      </c>
      <c r="E179" s="73"/>
      <c r="F179" s="83">
        <v>14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26.4" x14ac:dyDescent="0.3">
      <c r="A180" s="73">
        <v>175</v>
      </c>
      <c r="B180" s="79">
        <v>51101542</v>
      </c>
      <c r="C180" s="140" t="s">
        <v>402</v>
      </c>
      <c r="D180" s="141" t="s">
        <v>71</v>
      </c>
      <c r="E180" s="73"/>
      <c r="F180" s="83">
        <v>420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39.6" x14ac:dyDescent="0.3">
      <c r="A181" s="73">
        <v>176</v>
      </c>
      <c r="B181" s="79">
        <v>51111828</v>
      </c>
      <c r="C181" s="140" t="s">
        <v>403</v>
      </c>
      <c r="D181" s="141" t="s">
        <v>71</v>
      </c>
      <c r="E181" s="73" t="s">
        <v>224</v>
      </c>
      <c r="F181" s="83">
        <v>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66" x14ac:dyDescent="0.3">
      <c r="A182" s="73">
        <v>177</v>
      </c>
      <c r="B182" s="79">
        <v>51152006</v>
      </c>
      <c r="C182" s="140" t="s">
        <v>404</v>
      </c>
      <c r="D182" s="141" t="s">
        <v>71</v>
      </c>
      <c r="E182" s="73" t="s">
        <v>224</v>
      </c>
      <c r="F182" s="83">
        <v>2100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52.8" x14ac:dyDescent="0.3">
      <c r="A183" s="73">
        <v>178</v>
      </c>
      <c r="B183" s="79">
        <v>51111506</v>
      </c>
      <c r="C183" s="140" t="s">
        <v>405</v>
      </c>
      <c r="D183" s="141" t="s">
        <v>71</v>
      </c>
      <c r="E183" s="73"/>
      <c r="F183" s="83">
        <v>210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66" x14ac:dyDescent="0.3">
      <c r="A184" s="73">
        <v>179</v>
      </c>
      <c r="B184" s="77">
        <v>51111602</v>
      </c>
      <c r="C184" s="143" t="s">
        <v>406</v>
      </c>
      <c r="D184" s="95" t="s">
        <v>71</v>
      </c>
      <c r="E184" s="73"/>
      <c r="F184" s="83">
        <v>7</v>
      </c>
      <c r="G184" s="3" t="s">
        <v>959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66" x14ac:dyDescent="0.3">
      <c r="A185" s="73">
        <v>180</v>
      </c>
      <c r="B185" s="77">
        <v>51111602</v>
      </c>
      <c r="C185" s="143" t="s">
        <v>407</v>
      </c>
      <c r="D185" s="95" t="s">
        <v>71</v>
      </c>
      <c r="E185" s="73" t="s">
        <v>224</v>
      </c>
      <c r="F185" s="83">
        <v>350</v>
      </c>
      <c r="G185" s="3" t="s">
        <v>959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52.8" x14ac:dyDescent="0.3">
      <c r="A186" s="73">
        <v>181</v>
      </c>
      <c r="B186" s="79">
        <v>12162205</v>
      </c>
      <c r="C186" s="140" t="s">
        <v>408</v>
      </c>
      <c r="D186" s="141" t="s">
        <v>71</v>
      </c>
      <c r="E186" s="73"/>
      <c r="F186" s="83">
        <v>1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66" x14ac:dyDescent="0.3">
      <c r="A187" s="73">
        <v>182</v>
      </c>
      <c r="B187" s="79">
        <v>51111601</v>
      </c>
      <c r="C187" s="140" t="s">
        <v>409</v>
      </c>
      <c r="D187" s="141" t="s">
        <v>71</v>
      </c>
      <c r="E187" s="73" t="s">
        <v>224</v>
      </c>
      <c r="F187" s="83">
        <v>14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66" x14ac:dyDescent="0.3">
      <c r="A188" s="73">
        <v>183</v>
      </c>
      <c r="B188" s="79">
        <v>51101522</v>
      </c>
      <c r="C188" s="140" t="s">
        <v>410</v>
      </c>
      <c r="D188" s="141" t="s">
        <v>71</v>
      </c>
      <c r="E188" s="73"/>
      <c r="F188" s="83">
        <v>1400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26.4" x14ac:dyDescent="0.3">
      <c r="A189" s="73">
        <v>184</v>
      </c>
      <c r="B189" s="77">
        <v>51101522</v>
      </c>
      <c r="C189" s="143" t="s">
        <v>411</v>
      </c>
      <c r="D189" s="95" t="s">
        <v>71</v>
      </c>
      <c r="E189" s="73"/>
      <c r="F189" s="83">
        <v>350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66" x14ac:dyDescent="0.3">
      <c r="A190" s="73">
        <v>185</v>
      </c>
      <c r="B190" s="79">
        <v>51161602</v>
      </c>
      <c r="C190" s="140" t="s">
        <v>412</v>
      </c>
      <c r="D190" s="141" t="s">
        <v>71</v>
      </c>
      <c r="E190" s="73"/>
      <c r="F190" s="83">
        <v>7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26.4" x14ac:dyDescent="0.3">
      <c r="A191" s="73">
        <v>186</v>
      </c>
      <c r="B191" s="77">
        <v>51101504</v>
      </c>
      <c r="C191" s="143" t="s">
        <v>413</v>
      </c>
      <c r="D191" s="95" t="s">
        <v>71</v>
      </c>
      <c r="E191" s="73"/>
      <c r="F191" s="83">
        <v>70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66" x14ac:dyDescent="0.3">
      <c r="A192" s="73">
        <v>187</v>
      </c>
      <c r="B192" s="79">
        <v>51101504</v>
      </c>
      <c r="C192" s="140" t="s">
        <v>414</v>
      </c>
      <c r="D192" s="141" t="s">
        <v>71</v>
      </c>
      <c r="E192" s="73"/>
      <c r="F192" s="83">
        <v>15400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26.4" x14ac:dyDescent="0.3">
      <c r="A193" s="73">
        <v>188</v>
      </c>
      <c r="B193" s="79">
        <v>51141512</v>
      </c>
      <c r="C193" s="144" t="s">
        <v>415</v>
      </c>
      <c r="D193" s="95" t="s">
        <v>71</v>
      </c>
      <c r="E193" s="73"/>
      <c r="F193" s="83">
        <v>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26.4" x14ac:dyDescent="0.3">
      <c r="A194" s="73">
        <v>189</v>
      </c>
      <c r="B194" s="79">
        <v>51141512</v>
      </c>
      <c r="C194" s="144" t="s">
        <v>416</v>
      </c>
      <c r="D194" s="95" t="s">
        <v>71</v>
      </c>
      <c r="E194" s="73"/>
      <c r="F194" s="83">
        <v>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79.2" x14ac:dyDescent="0.3">
      <c r="A195" s="73">
        <v>190</v>
      </c>
      <c r="B195" s="79">
        <v>51101536</v>
      </c>
      <c r="C195" s="140" t="s">
        <v>417</v>
      </c>
      <c r="D195" s="141" t="s">
        <v>71</v>
      </c>
      <c r="E195" s="73"/>
      <c r="F195" s="83">
        <v>21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26.4" x14ac:dyDescent="0.3">
      <c r="A196" s="73">
        <v>191</v>
      </c>
      <c r="B196" s="79">
        <v>51141502</v>
      </c>
      <c r="C196" s="140" t="s">
        <v>418</v>
      </c>
      <c r="D196" s="141" t="s">
        <v>71</v>
      </c>
      <c r="E196" s="73"/>
      <c r="F196" s="83">
        <v>210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52.8" x14ac:dyDescent="0.3">
      <c r="A197" s="73">
        <v>192</v>
      </c>
      <c r="B197" s="79">
        <v>51141502</v>
      </c>
      <c r="C197" s="140" t="s">
        <v>419</v>
      </c>
      <c r="D197" s="141" t="s">
        <v>71</v>
      </c>
      <c r="E197" s="73"/>
      <c r="F197" s="83">
        <v>420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26.4" x14ac:dyDescent="0.3">
      <c r="A198" s="73">
        <v>193</v>
      </c>
      <c r="B198" s="79">
        <v>51141502</v>
      </c>
      <c r="C198" s="140" t="s">
        <v>420</v>
      </c>
      <c r="D198" s="141" t="s">
        <v>71</v>
      </c>
      <c r="E198" s="73"/>
      <c r="F198" s="83">
        <v>840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39.6" x14ac:dyDescent="0.3">
      <c r="A199" s="73">
        <v>194</v>
      </c>
      <c r="B199" s="79">
        <v>51121718</v>
      </c>
      <c r="C199" s="140" t="s">
        <v>421</v>
      </c>
      <c r="D199" s="141" t="s">
        <v>71</v>
      </c>
      <c r="E199" s="73"/>
      <c r="F199" s="83">
        <v>2240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52.8" x14ac:dyDescent="0.3">
      <c r="A200" s="73">
        <v>195</v>
      </c>
      <c r="B200" s="79">
        <v>51131709</v>
      </c>
      <c r="C200" s="140" t="s">
        <v>422</v>
      </c>
      <c r="D200" s="141" t="s">
        <v>71</v>
      </c>
      <c r="E200" s="73" t="s">
        <v>224</v>
      </c>
      <c r="F200" s="83">
        <v>2100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52.8" x14ac:dyDescent="0.3">
      <c r="A201" s="73">
        <v>196</v>
      </c>
      <c r="B201" s="79">
        <v>51161630</v>
      </c>
      <c r="C201" s="140" t="s">
        <v>423</v>
      </c>
      <c r="D201" s="141" t="s">
        <v>71</v>
      </c>
      <c r="E201" s="73"/>
      <c r="F201" s="83">
        <v>7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39.6" x14ac:dyDescent="0.3">
      <c r="A202" s="73">
        <v>197</v>
      </c>
      <c r="B202" s="79">
        <v>51161630</v>
      </c>
      <c r="C202" s="140" t="s">
        <v>424</v>
      </c>
      <c r="D202" s="141" t="s">
        <v>71</v>
      </c>
      <c r="E202" s="73"/>
      <c r="F202" s="83">
        <v>35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66" x14ac:dyDescent="0.3">
      <c r="A203" s="73">
        <v>198</v>
      </c>
      <c r="B203" s="79">
        <v>51142940</v>
      </c>
      <c r="C203" s="140" t="s">
        <v>425</v>
      </c>
      <c r="D203" s="141" t="s">
        <v>71</v>
      </c>
      <c r="E203" s="73"/>
      <c r="F203" s="83">
        <v>7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52.8" x14ac:dyDescent="0.3">
      <c r="A204" s="73">
        <v>199</v>
      </c>
      <c r="B204" s="79">
        <v>51101905</v>
      </c>
      <c r="C204" s="140" t="s">
        <v>426</v>
      </c>
      <c r="D204" s="141" t="s">
        <v>71</v>
      </c>
      <c r="E204" s="73"/>
      <c r="F204" s="83">
        <v>105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05.6" x14ac:dyDescent="0.3">
      <c r="A205" s="73">
        <v>200</v>
      </c>
      <c r="B205" s="79">
        <v>51191602</v>
      </c>
      <c r="C205" s="140" t="s">
        <v>427</v>
      </c>
      <c r="D205" s="141" t="s">
        <v>71</v>
      </c>
      <c r="E205" s="73"/>
      <c r="F205" s="83">
        <v>1050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66" x14ac:dyDescent="0.3">
      <c r="A206" s="73">
        <v>201</v>
      </c>
      <c r="B206" s="79">
        <v>51191602</v>
      </c>
      <c r="C206" s="140" t="s">
        <v>428</v>
      </c>
      <c r="D206" s="141" t="s">
        <v>71</v>
      </c>
      <c r="E206" s="73"/>
      <c r="F206" s="83">
        <v>84000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66" x14ac:dyDescent="0.3">
      <c r="A207" s="73">
        <v>202</v>
      </c>
      <c r="B207" s="79">
        <v>51191602</v>
      </c>
      <c r="C207" s="140" t="s">
        <v>429</v>
      </c>
      <c r="D207" s="141" t="s">
        <v>71</v>
      </c>
      <c r="E207" s="73"/>
      <c r="F207" s="83">
        <v>11340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66" x14ac:dyDescent="0.3">
      <c r="A208" s="73">
        <v>203</v>
      </c>
      <c r="B208" s="79">
        <v>51191602</v>
      </c>
      <c r="C208" s="140" t="s">
        <v>430</v>
      </c>
      <c r="D208" s="141" t="s">
        <v>71</v>
      </c>
      <c r="E208" s="73"/>
      <c r="F208" s="83">
        <v>95200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39.6" x14ac:dyDescent="0.3">
      <c r="A209" s="73">
        <v>204</v>
      </c>
      <c r="B209" s="79">
        <v>51101805</v>
      </c>
      <c r="C209" s="140" t="s">
        <v>431</v>
      </c>
      <c r="D209" s="141" t="s">
        <v>71</v>
      </c>
      <c r="E209" s="73"/>
      <c r="F209" s="83">
        <v>105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39.6" x14ac:dyDescent="0.3">
      <c r="A210" s="73">
        <v>205</v>
      </c>
      <c r="B210" s="79">
        <v>51101805</v>
      </c>
      <c r="C210" s="140" t="s">
        <v>432</v>
      </c>
      <c r="D210" s="141" t="s">
        <v>71</v>
      </c>
      <c r="E210" s="73"/>
      <c r="F210" s="83">
        <v>70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39.6" x14ac:dyDescent="0.3">
      <c r="A211" s="73">
        <v>206</v>
      </c>
      <c r="B211" s="79">
        <v>51101805</v>
      </c>
      <c r="C211" s="140" t="s">
        <v>433</v>
      </c>
      <c r="D211" s="141" t="s">
        <v>71</v>
      </c>
      <c r="E211" s="73"/>
      <c r="F211" s="83">
        <v>1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39.6" x14ac:dyDescent="0.3">
      <c r="A212" s="73">
        <v>207</v>
      </c>
      <c r="B212" s="79">
        <v>51101805</v>
      </c>
      <c r="C212" s="140" t="s">
        <v>434</v>
      </c>
      <c r="D212" s="141" t="s">
        <v>71</v>
      </c>
      <c r="E212" s="73"/>
      <c r="F212" s="83">
        <v>210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26.4" x14ac:dyDescent="0.3">
      <c r="A213" s="73">
        <v>208</v>
      </c>
      <c r="B213" s="79">
        <v>51141715</v>
      </c>
      <c r="C213" s="140" t="s">
        <v>435</v>
      </c>
      <c r="D213" s="141" t="s">
        <v>71</v>
      </c>
      <c r="E213" s="73"/>
      <c r="F213" s="83">
        <v>840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26.4" x14ac:dyDescent="0.3">
      <c r="A214" s="73">
        <v>209</v>
      </c>
      <c r="B214" s="79">
        <v>51141715</v>
      </c>
      <c r="C214" s="140" t="s">
        <v>436</v>
      </c>
      <c r="D214" s="141" t="s">
        <v>71</v>
      </c>
      <c r="E214" s="73"/>
      <c r="F214" s="83">
        <v>1400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26.4" x14ac:dyDescent="0.3">
      <c r="A215" s="73">
        <v>210</v>
      </c>
      <c r="B215" s="79">
        <v>51211502</v>
      </c>
      <c r="C215" s="140" t="s">
        <v>437</v>
      </c>
      <c r="D215" s="141" t="s">
        <v>71</v>
      </c>
      <c r="E215" s="73"/>
      <c r="F215" s="83">
        <v>105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52.8" x14ac:dyDescent="0.3">
      <c r="A216" s="73">
        <v>211</v>
      </c>
      <c r="B216" s="79">
        <v>51121817</v>
      </c>
      <c r="C216" s="140" t="s">
        <v>438</v>
      </c>
      <c r="D216" s="141" t="s">
        <v>71</v>
      </c>
      <c r="E216" s="73"/>
      <c r="F216" s="83">
        <v>420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79.2" x14ac:dyDescent="0.3">
      <c r="A217" s="73">
        <v>212</v>
      </c>
      <c r="B217" s="79">
        <v>51101527</v>
      </c>
      <c r="C217" s="140" t="s">
        <v>439</v>
      </c>
      <c r="D217" s="141" t="s">
        <v>71</v>
      </c>
      <c r="E217" s="73" t="s">
        <v>224</v>
      </c>
      <c r="F217" s="83">
        <v>420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79.2" x14ac:dyDescent="0.3">
      <c r="A218" s="73">
        <v>213</v>
      </c>
      <c r="B218" s="79">
        <v>51131801</v>
      </c>
      <c r="C218" s="140" t="s">
        <v>440</v>
      </c>
      <c r="D218" s="141" t="s">
        <v>71</v>
      </c>
      <c r="E218" s="73" t="s">
        <v>224</v>
      </c>
      <c r="F218" s="83">
        <v>7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66" x14ac:dyDescent="0.3">
      <c r="A219" s="73">
        <v>214</v>
      </c>
      <c r="B219" s="79">
        <v>51161511</v>
      </c>
      <c r="C219" s="140" t="s">
        <v>441</v>
      </c>
      <c r="D219" s="141" t="s">
        <v>71</v>
      </c>
      <c r="E219" s="73"/>
      <c r="F219" s="83">
        <v>7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52.8" x14ac:dyDescent="0.3">
      <c r="A220" s="73">
        <v>215</v>
      </c>
      <c r="B220" s="79">
        <v>51131801</v>
      </c>
      <c r="C220" s="140" t="s">
        <v>442</v>
      </c>
      <c r="D220" s="141" t="s">
        <v>71</v>
      </c>
      <c r="E220" s="73" t="s">
        <v>224</v>
      </c>
      <c r="F220" s="83">
        <v>1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52.8" x14ac:dyDescent="0.3">
      <c r="A221" s="73">
        <v>216</v>
      </c>
      <c r="B221" s="79">
        <v>51111508</v>
      </c>
      <c r="C221" s="140" t="s">
        <v>443</v>
      </c>
      <c r="D221" s="141" t="s">
        <v>71</v>
      </c>
      <c r="E221" s="73"/>
      <c r="F221" s="83">
        <v>35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52.8" x14ac:dyDescent="0.3">
      <c r="A222" s="73">
        <v>217</v>
      </c>
      <c r="B222" s="79">
        <v>51111702</v>
      </c>
      <c r="C222" s="140" t="s">
        <v>444</v>
      </c>
      <c r="D222" s="141" t="s">
        <v>71</v>
      </c>
      <c r="E222" s="73"/>
      <c r="F222" s="83">
        <v>14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26.4" x14ac:dyDescent="0.3">
      <c r="A223" s="73">
        <v>218</v>
      </c>
      <c r="B223" s="79">
        <v>51181902</v>
      </c>
      <c r="C223" s="140" t="s">
        <v>445</v>
      </c>
      <c r="D223" s="141" t="s">
        <v>71</v>
      </c>
      <c r="E223" s="73"/>
      <c r="F223" s="83">
        <v>70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26.4" x14ac:dyDescent="0.3">
      <c r="A224" s="73">
        <v>219</v>
      </c>
      <c r="B224" s="79">
        <v>511815</v>
      </c>
      <c r="C224" s="140" t="s">
        <v>446</v>
      </c>
      <c r="D224" s="141" t="s">
        <v>71</v>
      </c>
      <c r="E224" s="73" t="s">
        <v>224</v>
      </c>
      <c r="F224" s="83">
        <v>910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52.8" x14ac:dyDescent="0.3">
      <c r="A225" s="73">
        <v>220</v>
      </c>
      <c r="B225" s="79">
        <v>51101807</v>
      </c>
      <c r="C225" s="140" t="s">
        <v>447</v>
      </c>
      <c r="D225" s="141" t="s">
        <v>71</v>
      </c>
      <c r="E225" s="73"/>
      <c r="F225" s="83">
        <v>140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26.4" x14ac:dyDescent="0.3">
      <c r="A226" s="73">
        <v>221</v>
      </c>
      <c r="B226" s="79">
        <v>512015</v>
      </c>
      <c r="C226" s="140" t="s">
        <v>448</v>
      </c>
      <c r="D226" s="141" t="s">
        <v>71</v>
      </c>
      <c r="E226" s="73" t="s">
        <v>224</v>
      </c>
      <c r="F226" s="83">
        <v>70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26.4" x14ac:dyDescent="0.3">
      <c r="A227" s="73">
        <v>222</v>
      </c>
      <c r="B227" s="79">
        <v>512015</v>
      </c>
      <c r="C227" s="140" t="s">
        <v>449</v>
      </c>
      <c r="D227" s="141" t="s">
        <v>71</v>
      </c>
      <c r="E227" s="73" t="s">
        <v>224</v>
      </c>
      <c r="F227" s="83">
        <v>70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52.8" x14ac:dyDescent="0.3">
      <c r="A228" s="73">
        <v>223</v>
      </c>
      <c r="B228" s="79">
        <v>51111703</v>
      </c>
      <c r="C228" s="140" t="s">
        <v>450</v>
      </c>
      <c r="D228" s="141" t="s">
        <v>71</v>
      </c>
      <c r="E228" s="73"/>
      <c r="F228" s="83">
        <v>70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26.4" x14ac:dyDescent="0.3">
      <c r="A229" s="73">
        <v>224</v>
      </c>
      <c r="B229" s="79">
        <v>51131501</v>
      </c>
      <c r="C229" s="140" t="s">
        <v>451</v>
      </c>
      <c r="D229" s="141" t="s">
        <v>339</v>
      </c>
      <c r="E229" s="122" t="s">
        <v>224</v>
      </c>
      <c r="F229" s="83">
        <v>70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39.6" x14ac:dyDescent="0.3">
      <c r="A230" s="73">
        <v>225</v>
      </c>
      <c r="B230" s="79">
        <v>51181718</v>
      </c>
      <c r="C230" s="140" t="s">
        <v>452</v>
      </c>
      <c r="D230" s="141" t="s">
        <v>71</v>
      </c>
      <c r="E230" s="73" t="s">
        <v>224</v>
      </c>
      <c r="F230" s="83">
        <v>70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79.2" x14ac:dyDescent="0.3">
      <c r="A231" s="73">
        <v>226</v>
      </c>
      <c r="B231" s="79">
        <v>51181718</v>
      </c>
      <c r="C231" s="140" t="s">
        <v>453</v>
      </c>
      <c r="D231" s="141" t="s">
        <v>71</v>
      </c>
      <c r="E231" s="73" t="s">
        <v>224</v>
      </c>
      <c r="F231" s="83">
        <v>70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79.2" x14ac:dyDescent="0.3">
      <c r="A232" s="73">
        <v>227</v>
      </c>
      <c r="B232" s="79">
        <v>512015</v>
      </c>
      <c r="C232" s="140" t="s">
        <v>454</v>
      </c>
      <c r="D232" s="141" t="s">
        <v>71</v>
      </c>
      <c r="E232" s="73" t="s">
        <v>224</v>
      </c>
      <c r="F232" s="83">
        <v>7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66" x14ac:dyDescent="0.3">
      <c r="A233" s="73">
        <v>228</v>
      </c>
      <c r="B233" s="79">
        <v>512015</v>
      </c>
      <c r="C233" s="140" t="s">
        <v>455</v>
      </c>
      <c r="D233" s="141" t="s">
        <v>71</v>
      </c>
      <c r="E233" s="73" t="s">
        <v>224</v>
      </c>
      <c r="F233" s="83">
        <v>7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92.4" x14ac:dyDescent="0.3">
      <c r="A234" s="73">
        <v>229</v>
      </c>
      <c r="B234" s="79">
        <v>51182101</v>
      </c>
      <c r="C234" s="140" t="s">
        <v>456</v>
      </c>
      <c r="D234" s="141" t="s">
        <v>71</v>
      </c>
      <c r="E234" s="73" t="s">
        <v>224</v>
      </c>
      <c r="F234" s="83">
        <v>7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79.2" x14ac:dyDescent="0.3">
      <c r="A235" s="73">
        <v>230</v>
      </c>
      <c r="B235" s="79">
        <v>51182101</v>
      </c>
      <c r="C235" s="140" t="s">
        <v>457</v>
      </c>
      <c r="D235" s="141" t="s">
        <v>71</v>
      </c>
      <c r="E235" s="73" t="s">
        <v>224</v>
      </c>
      <c r="F235" s="83">
        <v>28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05.6" x14ac:dyDescent="0.3">
      <c r="A236" s="73">
        <v>231</v>
      </c>
      <c r="B236" s="83"/>
      <c r="C236" s="140" t="s">
        <v>458</v>
      </c>
      <c r="D236" s="141" t="s">
        <v>71</v>
      </c>
      <c r="E236" s="73"/>
      <c r="F236" s="83">
        <v>7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66" x14ac:dyDescent="0.3">
      <c r="A237" s="73">
        <v>232</v>
      </c>
      <c r="B237" s="79">
        <v>51181704</v>
      </c>
      <c r="C237" s="140" t="s">
        <v>459</v>
      </c>
      <c r="D237" s="141" t="s">
        <v>71</v>
      </c>
      <c r="E237" s="73"/>
      <c r="F237" s="83">
        <v>8400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79.2" x14ac:dyDescent="0.3">
      <c r="A238" s="73">
        <v>233</v>
      </c>
      <c r="B238" s="79">
        <v>51181704</v>
      </c>
      <c r="C238" s="140" t="s">
        <v>460</v>
      </c>
      <c r="D238" s="141" t="s">
        <v>71</v>
      </c>
      <c r="E238" s="73"/>
      <c r="F238" s="83">
        <v>420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66" x14ac:dyDescent="0.3">
      <c r="A239" s="73">
        <v>234</v>
      </c>
      <c r="B239" s="79">
        <v>51141812</v>
      </c>
      <c r="C239" s="140" t="s">
        <v>461</v>
      </c>
      <c r="D239" s="141" t="s">
        <v>71</v>
      </c>
      <c r="E239" s="73" t="s">
        <v>224</v>
      </c>
      <c r="F239" s="83">
        <v>4900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26.4" x14ac:dyDescent="0.3">
      <c r="A240" s="73">
        <v>235</v>
      </c>
      <c r="B240" s="77">
        <v>51211602</v>
      </c>
      <c r="C240" s="143" t="s">
        <v>462</v>
      </c>
      <c r="D240" s="95" t="s">
        <v>71</v>
      </c>
      <c r="E240" s="73" t="s">
        <v>224</v>
      </c>
      <c r="F240" s="83">
        <v>14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52.8" x14ac:dyDescent="0.3">
      <c r="A241" s="73">
        <v>236</v>
      </c>
      <c r="B241" s="79">
        <v>51191601</v>
      </c>
      <c r="C241" s="140" t="s">
        <v>463</v>
      </c>
      <c r="D241" s="141" t="s">
        <v>71</v>
      </c>
      <c r="E241" s="73"/>
      <c r="F241" s="83">
        <v>2380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52.8" x14ac:dyDescent="0.3">
      <c r="A242" s="73">
        <v>237</v>
      </c>
      <c r="B242" s="79">
        <v>51191601</v>
      </c>
      <c r="C242" s="140" t="s">
        <v>464</v>
      </c>
      <c r="D242" s="141" t="s">
        <v>71</v>
      </c>
      <c r="E242" s="73"/>
      <c r="F242" s="83">
        <v>3150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52.8" x14ac:dyDescent="0.3">
      <c r="A243" s="73">
        <v>238</v>
      </c>
      <c r="B243" s="79">
        <v>51191601</v>
      </c>
      <c r="C243" s="140" t="s">
        <v>465</v>
      </c>
      <c r="D243" s="141" t="s">
        <v>71</v>
      </c>
      <c r="E243" s="73"/>
      <c r="F243" s="83">
        <v>35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52.8" x14ac:dyDescent="0.3">
      <c r="A244" s="73">
        <v>239</v>
      </c>
      <c r="B244" s="79">
        <v>51141920</v>
      </c>
      <c r="C244" s="140" t="s">
        <v>466</v>
      </c>
      <c r="D244" s="141" t="s">
        <v>71</v>
      </c>
      <c r="E244" s="73"/>
      <c r="F244" s="83">
        <v>210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39.6" x14ac:dyDescent="0.3">
      <c r="A245" s="73">
        <v>240</v>
      </c>
      <c r="B245" s="79">
        <v>51142104</v>
      </c>
      <c r="C245" s="140" t="s">
        <v>467</v>
      </c>
      <c r="D245" s="141" t="s">
        <v>71</v>
      </c>
      <c r="E245" s="73"/>
      <c r="F245" s="83">
        <v>70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66" x14ac:dyDescent="0.3">
      <c r="A246" s="73">
        <v>241</v>
      </c>
      <c r="B246" s="79">
        <v>51142104</v>
      </c>
      <c r="C246" s="140" t="s">
        <v>468</v>
      </c>
      <c r="D246" s="141" t="s">
        <v>71</v>
      </c>
      <c r="E246" s="73"/>
      <c r="F246" s="83">
        <v>7700</v>
      </c>
      <c r="G246" s="3" t="s">
        <v>960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26.4" x14ac:dyDescent="0.3">
      <c r="A247" s="73">
        <v>242</v>
      </c>
      <c r="B247" s="79">
        <v>51101554</v>
      </c>
      <c r="C247" s="140" t="s">
        <v>469</v>
      </c>
      <c r="D247" s="141" t="s">
        <v>71</v>
      </c>
      <c r="E247" s="73"/>
      <c r="F247" s="83">
        <v>70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66" x14ac:dyDescent="0.3">
      <c r="A248" s="73">
        <v>243</v>
      </c>
      <c r="B248" s="79">
        <v>51161620</v>
      </c>
      <c r="C248" s="140" t="s">
        <v>470</v>
      </c>
      <c r="D248" s="141" t="s">
        <v>71</v>
      </c>
      <c r="E248" s="73"/>
      <c r="F248" s="83">
        <v>70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39.6" x14ac:dyDescent="0.3">
      <c r="A249" s="73">
        <v>244</v>
      </c>
      <c r="B249" s="79">
        <v>51161635</v>
      </c>
      <c r="C249" s="140" t="s">
        <v>471</v>
      </c>
      <c r="D249" s="141" t="s">
        <v>71</v>
      </c>
      <c r="E249" s="73"/>
      <c r="F249" s="83">
        <v>1750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52.8" x14ac:dyDescent="0.3">
      <c r="A250" s="73">
        <v>245</v>
      </c>
      <c r="B250" s="79">
        <v>51142217</v>
      </c>
      <c r="C250" s="140" t="s">
        <v>472</v>
      </c>
      <c r="D250" s="141" t="s">
        <v>71</v>
      </c>
      <c r="E250" s="73"/>
      <c r="F250" s="83">
        <v>210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26.4" x14ac:dyDescent="0.3">
      <c r="A251" s="73">
        <v>246</v>
      </c>
      <c r="B251" s="79">
        <v>51171820</v>
      </c>
      <c r="C251" s="140" t="s">
        <v>473</v>
      </c>
      <c r="D251" s="141" t="s">
        <v>71</v>
      </c>
      <c r="E251" s="73"/>
      <c r="F251" s="83">
        <v>700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52.8" x14ac:dyDescent="0.3">
      <c r="A252" s="73">
        <v>247</v>
      </c>
      <c r="B252" s="79">
        <v>51191600</v>
      </c>
      <c r="C252" s="140" t="s">
        <v>474</v>
      </c>
      <c r="D252" s="141" t="s">
        <v>71</v>
      </c>
      <c r="E252" s="73" t="s">
        <v>224</v>
      </c>
      <c r="F252" s="83">
        <v>210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52.8" x14ac:dyDescent="0.3">
      <c r="A253" s="73">
        <v>248</v>
      </c>
      <c r="B253" s="79">
        <v>51142009</v>
      </c>
      <c r="C253" s="140" t="s">
        <v>475</v>
      </c>
      <c r="D253" s="141" t="s">
        <v>71</v>
      </c>
      <c r="E253" s="73"/>
      <c r="F253" s="83">
        <v>70000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66" x14ac:dyDescent="0.3">
      <c r="A254" s="73">
        <v>249</v>
      </c>
      <c r="B254" s="79">
        <v>51151732</v>
      </c>
      <c r="C254" s="140" t="s">
        <v>476</v>
      </c>
      <c r="D254" s="141" t="s">
        <v>71</v>
      </c>
      <c r="E254" s="73"/>
      <c r="F254" s="83">
        <v>70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66" x14ac:dyDescent="0.3">
      <c r="A255" s="73">
        <v>250</v>
      </c>
      <c r="B255" s="79">
        <v>51151732</v>
      </c>
      <c r="C255" s="140" t="s">
        <v>477</v>
      </c>
      <c r="D255" s="141" t="s">
        <v>71</v>
      </c>
      <c r="E255" s="73"/>
      <c r="F255" s="83">
        <v>210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79.2" x14ac:dyDescent="0.3">
      <c r="A256" s="73">
        <v>251</v>
      </c>
      <c r="B256" s="79">
        <v>51111902</v>
      </c>
      <c r="C256" s="140" t="s">
        <v>478</v>
      </c>
      <c r="D256" s="141" t="s">
        <v>71</v>
      </c>
      <c r="E256" s="73" t="s">
        <v>224</v>
      </c>
      <c r="F256" s="83">
        <v>28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52.8" x14ac:dyDescent="0.3">
      <c r="A257" s="73">
        <v>252</v>
      </c>
      <c r="B257" s="79">
        <v>511023</v>
      </c>
      <c r="C257" s="140" t="s">
        <v>479</v>
      </c>
      <c r="D257" s="141" t="s">
        <v>71</v>
      </c>
      <c r="E257" s="73" t="s">
        <v>224</v>
      </c>
      <c r="F257" s="83">
        <v>840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66" x14ac:dyDescent="0.3">
      <c r="A258" s="73">
        <v>253</v>
      </c>
      <c r="B258" s="77">
        <v>51151737</v>
      </c>
      <c r="C258" s="143" t="s">
        <v>480</v>
      </c>
      <c r="D258" s="95" t="s">
        <v>71</v>
      </c>
      <c r="E258" s="73"/>
      <c r="F258" s="83">
        <v>21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39.6" x14ac:dyDescent="0.3">
      <c r="A259" s="73">
        <v>254</v>
      </c>
      <c r="B259" s="79">
        <v>51151737</v>
      </c>
      <c r="C259" s="140" t="s">
        <v>481</v>
      </c>
      <c r="D259" s="141" t="s">
        <v>71</v>
      </c>
      <c r="E259" s="73" t="s">
        <v>224</v>
      </c>
      <c r="F259" s="83">
        <v>21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66" x14ac:dyDescent="0.3">
      <c r="A260" s="73">
        <v>255</v>
      </c>
      <c r="B260" s="79">
        <v>51151737</v>
      </c>
      <c r="C260" s="140" t="s">
        <v>482</v>
      </c>
      <c r="D260" s="141" t="s">
        <v>71</v>
      </c>
      <c r="E260" s="73"/>
      <c r="F260" s="83">
        <v>350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66" x14ac:dyDescent="0.3">
      <c r="A261" s="73">
        <v>256</v>
      </c>
      <c r="B261" s="79">
        <v>511016</v>
      </c>
      <c r="C261" s="140" t="s">
        <v>483</v>
      </c>
      <c r="D261" s="141" t="s">
        <v>71</v>
      </c>
      <c r="E261" s="73" t="s">
        <v>224</v>
      </c>
      <c r="F261" s="83">
        <v>70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05.6" x14ac:dyDescent="0.3">
      <c r="A262" s="73">
        <v>257</v>
      </c>
      <c r="B262" s="79">
        <v>51191600</v>
      </c>
      <c r="C262" s="140" t="s">
        <v>484</v>
      </c>
      <c r="D262" s="141" t="s">
        <v>71</v>
      </c>
      <c r="E262" s="73"/>
      <c r="F262" s="83">
        <v>7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26.4" x14ac:dyDescent="0.3">
      <c r="A263" s="73">
        <v>258</v>
      </c>
      <c r="B263" s="79">
        <v>51101557</v>
      </c>
      <c r="C263" s="140" t="s">
        <v>485</v>
      </c>
      <c r="D263" s="141" t="s">
        <v>71</v>
      </c>
      <c r="E263" s="73"/>
      <c r="F263" s="83">
        <v>210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79.2" x14ac:dyDescent="0.3">
      <c r="A264" s="73">
        <v>259</v>
      </c>
      <c r="B264" s="79">
        <v>51111711</v>
      </c>
      <c r="C264" s="140" t="s">
        <v>486</v>
      </c>
      <c r="D264" s="141" t="s">
        <v>71</v>
      </c>
      <c r="E264" s="73" t="s">
        <v>224</v>
      </c>
      <c r="F264" s="83">
        <v>70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66" x14ac:dyDescent="0.3">
      <c r="A265" s="73">
        <v>260</v>
      </c>
      <c r="B265" s="79">
        <v>51111711</v>
      </c>
      <c r="C265" s="140" t="s">
        <v>487</v>
      </c>
      <c r="D265" s="141" t="s">
        <v>71</v>
      </c>
      <c r="E265" s="73" t="s">
        <v>224</v>
      </c>
      <c r="F265" s="83">
        <v>70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52.8" x14ac:dyDescent="0.3">
      <c r="A266" s="73">
        <v>261</v>
      </c>
      <c r="B266" s="79">
        <v>51111714</v>
      </c>
      <c r="C266" s="142" t="s">
        <v>488</v>
      </c>
      <c r="D266" s="95" t="s">
        <v>71</v>
      </c>
      <c r="E266" s="73" t="s">
        <v>224</v>
      </c>
      <c r="F266" s="83">
        <v>7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79.2" x14ac:dyDescent="0.3">
      <c r="A267" s="73">
        <v>262</v>
      </c>
      <c r="B267" s="79">
        <v>51111711</v>
      </c>
      <c r="C267" s="140" t="s">
        <v>489</v>
      </c>
      <c r="D267" s="141" t="s">
        <v>71</v>
      </c>
      <c r="E267" s="73" t="s">
        <v>224</v>
      </c>
      <c r="F267" s="83">
        <v>7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39.6" x14ac:dyDescent="0.3">
      <c r="A268" s="73">
        <v>263</v>
      </c>
      <c r="B268" s="79">
        <v>51102326</v>
      </c>
      <c r="C268" s="140" t="s">
        <v>490</v>
      </c>
      <c r="D268" s="141" t="s">
        <v>71</v>
      </c>
      <c r="E268" s="73" t="s">
        <v>224</v>
      </c>
      <c r="F268" s="83">
        <v>35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52.8" x14ac:dyDescent="0.3">
      <c r="A269" s="73">
        <v>264</v>
      </c>
      <c r="B269" s="79">
        <v>511320</v>
      </c>
      <c r="C269" s="140" t="s">
        <v>491</v>
      </c>
      <c r="D269" s="141"/>
      <c r="E269" s="73" t="s">
        <v>224</v>
      </c>
      <c r="F269" s="83">
        <v>210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52.8" x14ac:dyDescent="0.3">
      <c r="A270" s="73">
        <v>265</v>
      </c>
      <c r="B270" s="79">
        <v>511320</v>
      </c>
      <c r="C270" s="140" t="s">
        <v>492</v>
      </c>
      <c r="D270" s="141" t="s">
        <v>71</v>
      </c>
      <c r="E270" s="73" t="s">
        <v>224</v>
      </c>
      <c r="F270" s="83">
        <v>210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52.8" x14ac:dyDescent="0.3">
      <c r="A271" s="73">
        <v>266</v>
      </c>
      <c r="B271" s="79">
        <v>511320</v>
      </c>
      <c r="C271" s="140" t="s">
        <v>493</v>
      </c>
      <c r="D271" s="141"/>
      <c r="E271" s="73" t="s">
        <v>224</v>
      </c>
      <c r="F271" s="83">
        <v>210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26.4" x14ac:dyDescent="0.3">
      <c r="A272" s="73">
        <v>267</v>
      </c>
      <c r="B272" s="79">
        <v>511815</v>
      </c>
      <c r="C272" s="140" t="s">
        <v>494</v>
      </c>
      <c r="D272" s="141" t="s">
        <v>71</v>
      </c>
      <c r="E272" s="73" t="s">
        <v>224</v>
      </c>
      <c r="F272" s="83">
        <v>1750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79.2" x14ac:dyDescent="0.3">
      <c r="A273" s="73">
        <v>268</v>
      </c>
      <c r="B273" s="79">
        <v>511023</v>
      </c>
      <c r="C273" s="140" t="s">
        <v>495</v>
      </c>
      <c r="D273" s="141" t="s">
        <v>71</v>
      </c>
      <c r="E273" s="73" t="s">
        <v>224</v>
      </c>
      <c r="F273" s="83">
        <v>630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39.6" x14ac:dyDescent="0.3">
      <c r="A274" s="73">
        <v>269</v>
      </c>
      <c r="B274" s="79">
        <v>51121715</v>
      </c>
      <c r="C274" s="140" t="s">
        <v>496</v>
      </c>
      <c r="D274" s="141" t="s">
        <v>71</v>
      </c>
      <c r="E274" s="73"/>
      <c r="F274" s="83">
        <v>2100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39.6" x14ac:dyDescent="0.3">
      <c r="A275" s="73">
        <v>270</v>
      </c>
      <c r="B275" s="79">
        <v>51121715</v>
      </c>
      <c r="C275" s="140" t="s">
        <v>497</v>
      </c>
      <c r="D275" s="141" t="s">
        <v>71</v>
      </c>
      <c r="E275" s="73"/>
      <c r="F275" s="83">
        <v>2100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18.8" x14ac:dyDescent="0.3">
      <c r="A276" s="73">
        <v>271</v>
      </c>
      <c r="B276" s="79">
        <v>51171622</v>
      </c>
      <c r="C276" s="140" t="s">
        <v>498</v>
      </c>
      <c r="D276" s="141" t="s">
        <v>71</v>
      </c>
      <c r="E276" s="73"/>
      <c r="F276" s="83">
        <v>700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18.8" x14ac:dyDescent="0.3">
      <c r="A277" s="73">
        <v>272</v>
      </c>
      <c r="B277" s="77">
        <v>51171622</v>
      </c>
      <c r="C277" s="143" t="s">
        <v>499</v>
      </c>
      <c r="D277" s="95" t="s">
        <v>71</v>
      </c>
      <c r="E277" s="73"/>
      <c r="F277" s="83">
        <v>910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79.2" x14ac:dyDescent="0.3">
      <c r="A278" s="73">
        <v>273</v>
      </c>
      <c r="B278" s="79">
        <v>51131607</v>
      </c>
      <c r="C278" s="140" t="s">
        <v>500</v>
      </c>
      <c r="D278" s="141" t="s">
        <v>71</v>
      </c>
      <c r="E278" s="73" t="s">
        <v>224</v>
      </c>
      <c r="F278" s="83">
        <v>420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79.2" x14ac:dyDescent="0.3">
      <c r="A279" s="73">
        <v>274</v>
      </c>
      <c r="B279" s="79">
        <v>51131607</v>
      </c>
      <c r="C279" s="140" t="s">
        <v>501</v>
      </c>
      <c r="D279" s="141" t="s">
        <v>71</v>
      </c>
      <c r="E279" s="73" t="s">
        <v>224</v>
      </c>
      <c r="F279" s="83">
        <v>21000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79.2" x14ac:dyDescent="0.3">
      <c r="A280" s="73">
        <v>275</v>
      </c>
      <c r="B280" s="79">
        <v>51131607</v>
      </c>
      <c r="C280" s="140" t="s">
        <v>502</v>
      </c>
      <c r="D280" s="141" t="s">
        <v>71</v>
      </c>
      <c r="E280" s="73" t="s">
        <v>224</v>
      </c>
      <c r="F280" s="83">
        <v>4200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79.2" x14ac:dyDescent="0.3">
      <c r="A281" s="73">
        <v>276</v>
      </c>
      <c r="B281" s="79">
        <v>51131607</v>
      </c>
      <c r="C281" s="140" t="s">
        <v>503</v>
      </c>
      <c r="D281" s="141" t="s">
        <v>71</v>
      </c>
      <c r="E281" s="73" t="s">
        <v>224</v>
      </c>
      <c r="F281" s="83">
        <v>1750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39.6" x14ac:dyDescent="0.3">
      <c r="A282" s="73">
        <v>277</v>
      </c>
      <c r="B282" s="79">
        <v>51111802</v>
      </c>
      <c r="C282" s="142" t="s">
        <v>504</v>
      </c>
      <c r="D282" s="95" t="s">
        <v>71</v>
      </c>
      <c r="E282" s="73" t="s">
        <v>224</v>
      </c>
      <c r="F282" s="83">
        <v>210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66" x14ac:dyDescent="0.3">
      <c r="A283" s="73">
        <v>278</v>
      </c>
      <c r="B283" s="79" t="s">
        <v>505</v>
      </c>
      <c r="C283" s="140" t="s">
        <v>506</v>
      </c>
      <c r="D283" s="141" t="s">
        <v>71</v>
      </c>
      <c r="E283" s="73"/>
      <c r="F283" s="83">
        <v>3500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x14ac:dyDescent="0.3">
      <c r="A284" s="73">
        <v>279</v>
      </c>
      <c r="B284" s="79">
        <v>51121909</v>
      </c>
      <c r="C284" s="148" t="s">
        <v>507</v>
      </c>
      <c r="D284" s="95" t="s">
        <v>71</v>
      </c>
      <c r="E284" s="73" t="s">
        <v>224</v>
      </c>
      <c r="F284" s="83">
        <v>210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79.2" x14ac:dyDescent="0.3">
      <c r="A285" s="73">
        <v>280</v>
      </c>
      <c r="B285" s="79">
        <v>51182204</v>
      </c>
      <c r="C285" s="140" t="s">
        <v>508</v>
      </c>
      <c r="D285" s="141" t="s">
        <v>71</v>
      </c>
      <c r="E285" s="73" t="s">
        <v>224</v>
      </c>
      <c r="F285" s="83">
        <v>210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26.4" x14ac:dyDescent="0.3">
      <c r="A286" s="73">
        <v>281</v>
      </c>
      <c r="B286" s="79">
        <v>51101570</v>
      </c>
      <c r="C286" s="140" t="s">
        <v>509</v>
      </c>
      <c r="D286" s="141" t="s">
        <v>71</v>
      </c>
      <c r="E286" s="73"/>
      <c r="F286" s="83">
        <v>630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52.8" x14ac:dyDescent="0.3">
      <c r="A287" s="73">
        <v>282</v>
      </c>
      <c r="B287" s="79">
        <v>51101570</v>
      </c>
      <c r="C287" s="140" t="s">
        <v>510</v>
      </c>
      <c r="D287" s="141" t="s">
        <v>71</v>
      </c>
      <c r="E287" s="73"/>
      <c r="F287" s="83">
        <v>21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39.6" x14ac:dyDescent="0.3">
      <c r="A288" s="73">
        <v>283</v>
      </c>
      <c r="B288" s="79">
        <v>51131506</v>
      </c>
      <c r="C288" s="140" t="s">
        <v>511</v>
      </c>
      <c r="D288" s="141" t="s">
        <v>71</v>
      </c>
      <c r="E288" s="73" t="s">
        <v>224</v>
      </c>
      <c r="F288" s="83">
        <v>2100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92.4" x14ac:dyDescent="0.3">
      <c r="A289" s="73">
        <v>284</v>
      </c>
      <c r="B289" s="79">
        <v>51131506</v>
      </c>
      <c r="C289" s="140" t="s">
        <v>512</v>
      </c>
      <c r="D289" s="141" t="s">
        <v>71</v>
      </c>
      <c r="E289" s="73" t="s">
        <v>224</v>
      </c>
      <c r="F289" s="83">
        <v>7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39.6" x14ac:dyDescent="0.3">
      <c r="A290" s="73">
        <v>285</v>
      </c>
      <c r="B290" s="79">
        <v>51131506</v>
      </c>
      <c r="C290" s="140" t="s">
        <v>513</v>
      </c>
      <c r="D290" s="141" t="s">
        <v>71</v>
      </c>
      <c r="E290" s="73" t="s">
        <v>224</v>
      </c>
      <c r="F290" s="83">
        <v>7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66" x14ac:dyDescent="0.3">
      <c r="A291" s="73">
        <v>286</v>
      </c>
      <c r="B291" s="79">
        <v>51101611</v>
      </c>
      <c r="C291" s="140" t="s">
        <v>514</v>
      </c>
      <c r="D291" s="141" t="s">
        <v>71</v>
      </c>
      <c r="E291" s="73" t="s">
        <v>224</v>
      </c>
      <c r="F291" s="83">
        <v>910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39.6" x14ac:dyDescent="0.3">
      <c r="A292" s="73">
        <v>287</v>
      </c>
      <c r="B292" s="79">
        <v>51141633</v>
      </c>
      <c r="C292" s="140" t="s">
        <v>515</v>
      </c>
      <c r="D292" s="141" t="s">
        <v>71</v>
      </c>
      <c r="E292" s="73"/>
      <c r="F292" s="83">
        <v>2345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26.4" x14ac:dyDescent="0.3">
      <c r="A293" s="73">
        <v>288</v>
      </c>
      <c r="B293" s="79">
        <v>51171913</v>
      </c>
      <c r="C293" s="140" t="s">
        <v>516</v>
      </c>
      <c r="D293" s="141" t="s">
        <v>71</v>
      </c>
      <c r="E293" s="73"/>
      <c r="F293" s="83">
        <v>2730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39.6" x14ac:dyDescent="0.3">
      <c r="A294" s="73">
        <v>289</v>
      </c>
      <c r="B294" s="79">
        <v>511015</v>
      </c>
      <c r="C294" s="140" t="s">
        <v>517</v>
      </c>
      <c r="D294" s="141" t="s">
        <v>71</v>
      </c>
      <c r="E294" s="73"/>
      <c r="F294" s="83">
        <v>210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39.6" x14ac:dyDescent="0.3">
      <c r="A295" s="73">
        <v>290</v>
      </c>
      <c r="B295" s="79">
        <v>51191507</v>
      </c>
      <c r="C295" s="140" t="s">
        <v>518</v>
      </c>
      <c r="D295" s="141" t="s">
        <v>71</v>
      </c>
      <c r="E295" s="73"/>
      <c r="F295" s="83">
        <v>700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26.4" x14ac:dyDescent="0.3">
      <c r="A296" s="73">
        <v>291</v>
      </c>
      <c r="B296" s="79">
        <v>51191507</v>
      </c>
      <c r="C296" s="140" t="s">
        <v>519</v>
      </c>
      <c r="D296" s="141" t="s">
        <v>71</v>
      </c>
      <c r="E296" s="73"/>
      <c r="F296" s="83">
        <v>2100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79.2" x14ac:dyDescent="0.3">
      <c r="A297" s="73">
        <v>292</v>
      </c>
      <c r="B297" s="79">
        <v>51181803</v>
      </c>
      <c r="C297" s="140" t="s">
        <v>520</v>
      </c>
      <c r="D297" s="141" t="s">
        <v>71</v>
      </c>
      <c r="E297" s="73"/>
      <c r="F297" s="83">
        <v>1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66" x14ac:dyDescent="0.3">
      <c r="A298" s="73">
        <v>293</v>
      </c>
      <c r="B298" s="79">
        <v>51151703</v>
      </c>
      <c r="C298" s="140" t="s">
        <v>521</v>
      </c>
      <c r="D298" s="141" t="s">
        <v>71</v>
      </c>
      <c r="E298" s="73"/>
      <c r="F298" s="83">
        <v>1400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52.8" x14ac:dyDescent="0.3">
      <c r="A299" s="73">
        <v>294</v>
      </c>
      <c r="B299" s="79">
        <v>511818</v>
      </c>
      <c r="C299" s="140" t="s">
        <v>522</v>
      </c>
      <c r="D299" s="141" t="s">
        <v>71</v>
      </c>
      <c r="E299" s="73" t="s">
        <v>224</v>
      </c>
      <c r="F299" s="83">
        <v>70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66" x14ac:dyDescent="0.3">
      <c r="A300" s="73">
        <v>295</v>
      </c>
      <c r="B300" s="79">
        <v>51111614</v>
      </c>
      <c r="C300" s="140" t="s">
        <v>523</v>
      </c>
      <c r="D300" s="141" t="s">
        <v>71</v>
      </c>
      <c r="E300" s="73"/>
      <c r="F300" s="83">
        <v>210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66" x14ac:dyDescent="0.3">
      <c r="A301" s="73">
        <v>296</v>
      </c>
      <c r="B301" s="79">
        <v>51122104</v>
      </c>
      <c r="C301" s="140" t="s">
        <v>524</v>
      </c>
      <c r="D301" s="141" t="s">
        <v>71</v>
      </c>
      <c r="E301" s="73"/>
      <c r="F301" s="83">
        <v>105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79.2" x14ac:dyDescent="0.3">
      <c r="A302" s="73">
        <v>297</v>
      </c>
      <c r="B302" s="79">
        <v>51122104</v>
      </c>
      <c r="C302" s="140" t="s">
        <v>525</v>
      </c>
      <c r="D302" s="141" t="s">
        <v>71</v>
      </c>
      <c r="E302" s="73"/>
      <c r="F302" s="83">
        <v>105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66" x14ac:dyDescent="0.3">
      <c r="A303" s="73">
        <v>298</v>
      </c>
      <c r="B303" s="79">
        <v>51211616</v>
      </c>
      <c r="C303" s="140" t="s">
        <v>526</v>
      </c>
      <c r="D303" s="141" t="s">
        <v>71</v>
      </c>
      <c r="E303" s="73"/>
      <c r="F303" s="83">
        <v>35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79.2" x14ac:dyDescent="0.3">
      <c r="A304" s="73">
        <v>299</v>
      </c>
      <c r="B304" s="79">
        <v>51211616</v>
      </c>
      <c r="C304" s="140" t="s">
        <v>527</v>
      </c>
      <c r="D304" s="141" t="s">
        <v>71</v>
      </c>
      <c r="E304" s="73"/>
      <c r="F304" s="83">
        <v>70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26.4" x14ac:dyDescent="0.3">
      <c r="A305" s="73">
        <v>300</v>
      </c>
      <c r="B305" s="79">
        <v>51141507</v>
      </c>
      <c r="C305" s="140" t="s">
        <v>528</v>
      </c>
      <c r="D305" s="141" t="s">
        <v>71</v>
      </c>
      <c r="E305" s="73"/>
      <c r="F305" s="83">
        <v>1750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52.8" x14ac:dyDescent="0.3">
      <c r="A306" s="73">
        <v>301</v>
      </c>
      <c r="B306" s="79">
        <v>51141507</v>
      </c>
      <c r="C306" s="140" t="s">
        <v>529</v>
      </c>
      <c r="D306" s="141" t="s">
        <v>71</v>
      </c>
      <c r="E306" s="73"/>
      <c r="F306" s="83">
        <v>2100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52.8" x14ac:dyDescent="0.3">
      <c r="A307" s="73">
        <v>302</v>
      </c>
      <c r="B307" s="79">
        <v>51141507</v>
      </c>
      <c r="C307" s="140" t="s">
        <v>530</v>
      </c>
      <c r="D307" s="141" t="s">
        <v>71</v>
      </c>
      <c r="E307" s="73"/>
      <c r="F307" s="83">
        <v>14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26.4" x14ac:dyDescent="0.3">
      <c r="A308" s="73">
        <v>303</v>
      </c>
      <c r="B308" s="79">
        <v>51142219</v>
      </c>
      <c r="C308" s="140" t="s">
        <v>531</v>
      </c>
      <c r="D308" s="141" t="s">
        <v>71</v>
      </c>
      <c r="E308" s="73"/>
      <c r="F308" s="83">
        <v>35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79.2" x14ac:dyDescent="0.3">
      <c r="A309" s="73">
        <v>304</v>
      </c>
      <c r="B309" s="79">
        <v>51142219</v>
      </c>
      <c r="C309" s="140" t="s">
        <v>532</v>
      </c>
      <c r="D309" s="141" t="s">
        <v>71</v>
      </c>
      <c r="E309" s="73"/>
      <c r="F309" s="83">
        <v>17500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66" x14ac:dyDescent="0.3">
      <c r="A310" s="73">
        <v>305</v>
      </c>
      <c r="B310" s="77">
        <v>51131801</v>
      </c>
      <c r="C310" s="143" t="s">
        <v>533</v>
      </c>
      <c r="D310" s="95" t="s">
        <v>71</v>
      </c>
      <c r="E310" s="73" t="s">
        <v>534</v>
      </c>
      <c r="F310" s="83">
        <v>28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92.4" x14ac:dyDescent="0.3">
      <c r="A311" s="73">
        <v>306</v>
      </c>
      <c r="B311" s="79">
        <v>51201802</v>
      </c>
      <c r="C311" s="140" t="s">
        <v>535</v>
      </c>
      <c r="D311" s="141" t="s">
        <v>71</v>
      </c>
      <c r="E311" s="73" t="s">
        <v>224</v>
      </c>
      <c r="F311" s="83">
        <v>140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66" x14ac:dyDescent="0.3">
      <c r="A312" s="73">
        <v>307</v>
      </c>
      <c r="B312" s="79">
        <v>51131803</v>
      </c>
      <c r="C312" s="140" t="s">
        <v>536</v>
      </c>
      <c r="D312" s="141" t="s">
        <v>71</v>
      </c>
      <c r="E312" s="73"/>
      <c r="F312" s="83">
        <v>1540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66" x14ac:dyDescent="0.3">
      <c r="A313" s="73">
        <v>308</v>
      </c>
      <c r="B313" s="79">
        <v>51131803</v>
      </c>
      <c r="C313" s="140" t="s">
        <v>537</v>
      </c>
      <c r="D313" s="141" t="s">
        <v>71</v>
      </c>
      <c r="E313" s="73"/>
      <c r="F313" s="83">
        <v>210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26.4" x14ac:dyDescent="0.3">
      <c r="A314" s="73">
        <v>309</v>
      </c>
      <c r="B314" s="79">
        <v>51101808</v>
      </c>
      <c r="C314" s="140" t="s">
        <v>538</v>
      </c>
      <c r="D314" s="141" t="s">
        <v>71</v>
      </c>
      <c r="E314" s="73"/>
      <c r="F314" s="83">
        <v>210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26.4" x14ac:dyDescent="0.3">
      <c r="A315" s="73">
        <v>310</v>
      </c>
      <c r="B315" s="79">
        <v>51101807</v>
      </c>
      <c r="C315" s="140" t="s">
        <v>539</v>
      </c>
      <c r="D315" s="141" t="s">
        <v>71</v>
      </c>
      <c r="E315" s="73"/>
      <c r="F315" s="83">
        <v>1400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66" x14ac:dyDescent="0.3">
      <c r="A316" s="73">
        <v>311</v>
      </c>
      <c r="B316" s="79">
        <v>51101807</v>
      </c>
      <c r="C316" s="140" t="s">
        <v>540</v>
      </c>
      <c r="D316" s="141" t="s">
        <v>71</v>
      </c>
      <c r="E316" s="73"/>
      <c r="F316" s="83">
        <v>910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79.2" x14ac:dyDescent="0.3">
      <c r="A317" s="73">
        <v>312</v>
      </c>
      <c r="B317" s="79">
        <v>51101807</v>
      </c>
      <c r="C317" s="140" t="s">
        <v>541</v>
      </c>
      <c r="D317" s="141" t="s">
        <v>71</v>
      </c>
      <c r="E317" s="73"/>
      <c r="F317" s="83">
        <v>7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66" x14ac:dyDescent="0.3">
      <c r="A318" s="73">
        <v>313</v>
      </c>
      <c r="B318" s="79">
        <v>51111604</v>
      </c>
      <c r="C318" s="140" t="s">
        <v>542</v>
      </c>
      <c r="D318" s="141" t="s">
        <v>71</v>
      </c>
      <c r="E318" s="73" t="s">
        <v>224</v>
      </c>
      <c r="F318" s="83">
        <v>7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39.6" x14ac:dyDescent="0.3">
      <c r="A319" s="73">
        <v>314</v>
      </c>
      <c r="B319" s="77">
        <v>51181738</v>
      </c>
      <c r="C319" s="143" t="s">
        <v>543</v>
      </c>
      <c r="D319" s="95" t="s">
        <v>71</v>
      </c>
      <c r="E319" s="73" t="s">
        <v>534</v>
      </c>
      <c r="F319" s="83">
        <v>42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66" x14ac:dyDescent="0.3">
      <c r="A320" s="73">
        <v>315</v>
      </c>
      <c r="B320" s="79">
        <v>51211606</v>
      </c>
      <c r="C320" s="140" t="s">
        <v>544</v>
      </c>
      <c r="D320" s="141" t="s">
        <v>71</v>
      </c>
      <c r="E320" s="73" t="s">
        <v>224</v>
      </c>
      <c r="F320" s="83">
        <v>7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66" x14ac:dyDescent="0.3">
      <c r="A321" s="73">
        <v>316</v>
      </c>
      <c r="B321" s="79">
        <v>51181706</v>
      </c>
      <c r="C321" s="140" t="s">
        <v>545</v>
      </c>
      <c r="D321" s="141" t="s">
        <v>71</v>
      </c>
      <c r="E321" s="73"/>
      <c r="F321" s="83">
        <v>7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52.8" x14ac:dyDescent="0.3">
      <c r="A322" s="73">
        <v>317</v>
      </c>
      <c r="B322" s="79">
        <v>51111605</v>
      </c>
      <c r="C322" s="140" t="s">
        <v>546</v>
      </c>
      <c r="D322" s="141" t="s">
        <v>71</v>
      </c>
      <c r="E322" s="73"/>
      <c r="F322" s="83">
        <v>700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39.6" x14ac:dyDescent="0.3">
      <c r="A323" s="73">
        <v>318</v>
      </c>
      <c r="B323" s="79">
        <v>51141618</v>
      </c>
      <c r="C323" s="140" t="s">
        <v>547</v>
      </c>
      <c r="D323" s="141" t="s">
        <v>71</v>
      </c>
      <c r="E323" s="73"/>
      <c r="F323" s="83">
        <v>1400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52.8" x14ac:dyDescent="0.3">
      <c r="A324" s="73">
        <v>319</v>
      </c>
      <c r="B324" s="79">
        <v>51141618</v>
      </c>
      <c r="C324" s="140" t="s">
        <v>548</v>
      </c>
      <c r="D324" s="141" t="s">
        <v>71</v>
      </c>
      <c r="E324" s="73"/>
      <c r="F324" s="83">
        <v>7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26.4" x14ac:dyDescent="0.3">
      <c r="A325" s="73">
        <v>320</v>
      </c>
      <c r="B325" s="79">
        <v>51181722</v>
      </c>
      <c r="C325" s="140" t="s">
        <v>549</v>
      </c>
      <c r="D325" s="141"/>
      <c r="E325" s="73"/>
      <c r="F325" s="83">
        <v>7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26.4" x14ac:dyDescent="0.3">
      <c r="A326" s="73">
        <v>321</v>
      </c>
      <c r="B326" s="79">
        <v>51131517</v>
      </c>
      <c r="C326" s="140" t="s">
        <v>550</v>
      </c>
      <c r="D326" s="141" t="s">
        <v>71</v>
      </c>
      <c r="E326" s="73"/>
      <c r="F326" s="83">
        <v>210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66" x14ac:dyDescent="0.3">
      <c r="A327" s="73">
        <v>322</v>
      </c>
      <c r="B327" s="79">
        <v>51211617</v>
      </c>
      <c r="C327" s="140" t="s">
        <v>551</v>
      </c>
      <c r="D327" s="141" t="s">
        <v>71</v>
      </c>
      <c r="E327" s="73"/>
      <c r="F327" s="83">
        <v>700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66" x14ac:dyDescent="0.3">
      <c r="A328" s="73">
        <v>323</v>
      </c>
      <c r="B328" s="79">
        <v>51131607</v>
      </c>
      <c r="C328" s="140" t="s">
        <v>552</v>
      </c>
      <c r="D328" s="141" t="s">
        <v>71</v>
      </c>
      <c r="E328" s="73" t="s">
        <v>224</v>
      </c>
      <c r="F328" s="83">
        <v>28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66" x14ac:dyDescent="0.3">
      <c r="A329" s="73">
        <v>324</v>
      </c>
      <c r="B329" s="79">
        <v>51131607</v>
      </c>
      <c r="C329" s="140" t="s">
        <v>553</v>
      </c>
      <c r="D329" s="141" t="s">
        <v>71</v>
      </c>
      <c r="E329" s="73" t="s">
        <v>224</v>
      </c>
      <c r="F329" s="83">
        <v>7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79.2" x14ac:dyDescent="0.3">
      <c r="A330" s="73">
        <v>325</v>
      </c>
      <c r="B330" s="79">
        <v>51191603</v>
      </c>
      <c r="C330" s="140" t="s">
        <v>554</v>
      </c>
      <c r="D330" s="141" t="s">
        <v>71</v>
      </c>
      <c r="E330" s="73"/>
      <c r="F330" s="83">
        <v>28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66" x14ac:dyDescent="0.3">
      <c r="A331" s="73">
        <v>326</v>
      </c>
      <c r="B331" s="79">
        <v>51191603</v>
      </c>
      <c r="C331" s="140" t="s">
        <v>555</v>
      </c>
      <c r="D331" s="141" t="s">
        <v>71</v>
      </c>
      <c r="E331" s="73"/>
      <c r="F331" s="83">
        <v>21</v>
      </c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66" x14ac:dyDescent="0.3">
      <c r="A332" s="73">
        <v>327</v>
      </c>
      <c r="B332" s="91">
        <v>51191603</v>
      </c>
      <c r="C332" s="149" t="s">
        <v>556</v>
      </c>
      <c r="D332" s="91" t="s">
        <v>71</v>
      </c>
      <c r="E332" s="73"/>
      <c r="F332" s="83">
        <v>7</v>
      </c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05.6" x14ac:dyDescent="0.3">
      <c r="A333" s="73">
        <v>328</v>
      </c>
      <c r="B333" s="79">
        <v>51191603</v>
      </c>
      <c r="C333" s="140" t="s">
        <v>557</v>
      </c>
      <c r="D333" s="141" t="s">
        <v>71</v>
      </c>
      <c r="E333" s="73"/>
      <c r="F333" s="83">
        <v>21</v>
      </c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66" x14ac:dyDescent="0.3">
      <c r="A334" s="73">
        <v>329</v>
      </c>
      <c r="B334" s="79">
        <v>51191603</v>
      </c>
      <c r="C334" s="140" t="s">
        <v>558</v>
      </c>
      <c r="D334" s="141" t="s">
        <v>71</v>
      </c>
      <c r="E334" s="73"/>
      <c r="F334" s="83">
        <v>7</v>
      </c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66" x14ac:dyDescent="0.3">
      <c r="A335" s="73">
        <v>330</v>
      </c>
      <c r="B335" s="79">
        <v>51191603</v>
      </c>
      <c r="C335" s="140" t="s">
        <v>559</v>
      </c>
      <c r="D335" s="141" t="s">
        <v>71</v>
      </c>
      <c r="E335" s="73"/>
      <c r="F335" s="83">
        <v>1</v>
      </c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66" x14ac:dyDescent="0.3">
      <c r="A336" s="73">
        <v>331</v>
      </c>
      <c r="B336" s="91">
        <v>51191603</v>
      </c>
      <c r="C336" s="149" t="s">
        <v>560</v>
      </c>
      <c r="D336" s="91" t="s">
        <v>71</v>
      </c>
      <c r="E336" s="73"/>
      <c r="F336" s="83">
        <v>7</v>
      </c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52.8" x14ac:dyDescent="0.3">
      <c r="A337" s="73">
        <v>332</v>
      </c>
      <c r="B337" s="79">
        <v>51191603</v>
      </c>
      <c r="C337" s="140" t="s">
        <v>561</v>
      </c>
      <c r="D337" s="141" t="s">
        <v>71</v>
      </c>
      <c r="E337" s="73"/>
      <c r="F337" s="83">
        <v>7000</v>
      </c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52.8" x14ac:dyDescent="0.3">
      <c r="A338" s="73">
        <v>333</v>
      </c>
      <c r="B338" s="79">
        <v>51191603</v>
      </c>
      <c r="C338" s="140" t="s">
        <v>562</v>
      </c>
      <c r="D338" s="141" t="s">
        <v>71</v>
      </c>
      <c r="E338" s="73"/>
      <c r="F338" s="83">
        <v>7000</v>
      </c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66" x14ac:dyDescent="0.3">
      <c r="A339" s="73">
        <v>334</v>
      </c>
      <c r="B339" s="79">
        <v>51191603</v>
      </c>
      <c r="C339" s="140" t="s">
        <v>563</v>
      </c>
      <c r="D339" s="141" t="s">
        <v>71</v>
      </c>
      <c r="E339" s="73"/>
      <c r="F339" s="83">
        <v>140</v>
      </c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39.6" x14ac:dyDescent="0.3">
      <c r="A340" s="73">
        <v>335</v>
      </c>
      <c r="B340" s="79">
        <v>51102306</v>
      </c>
      <c r="C340" s="140" t="s">
        <v>564</v>
      </c>
      <c r="D340" s="141" t="s">
        <v>71</v>
      </c>
      <c r="E340" s="73"/>
      <c r="F340" s="83">
        <v>21</v>
      </c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66" x14ac:dyDescent="0.3">
      <c r="A341" s="73">
        <v>336</v>
      </c>
      <c r="B341" s="77" t="s">
        <v>565</v>
      </c>
      <c r="C341" s="143" t="s">
        <v>566</v>
      </c>
      <c r="D341" s="95" t="s">
        <v>71</v>
      </c>
      <c r="E341" s="73"/>
      <c r="F341" s="83">
        <v>280</v>
      </c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79.2" x14ac:dyDescent="0.3">
      <c r="A342" s="73">
        <v>337</v>
      </c>
      <c r="B342" s="79" t="s">
        <v>565</v>
      </c>
      <c r="C342" s="140" t="s">
        <v>567</v>
      </c>
      <c r="D342" s="141" t="s">
        <v>71</v>
      </c>
      <c r="E342" s="73" t="s">
        <v>224</v>
      </c>
      <c r="F342" s="83">
        <v>21</v>
      </c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66" x14ac:dyDescent="0.3">
      <c r="A343" s="73">
        <v>338</v>
      </c>
      <c r="B343" s="79">
        <v>512015</v>
      </c>
      <c r="C343" s="140" t="s">
        <v>568</v>
      </c>
      <c r="D343" s="141" t="s">
        <v>71</v>
      </c>
      <c r="E343" s="73" t="s">
        <v>224</v>
      </c>
      <c r="F343" s="83">
        <v>7</v>
      </c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66" x14ac:dyDescent="0.3">
      <c r="A344" s="73">
        <v>339</v>
      </c>
      <c r="B344" s="79">
        <v>51191510</v>
      </c>
      <c r="C344" s="140" t="s">
        <v>569</v>
      </c>
      <c r="D344" s="141" t="s">
        <v>71</v>
      </c>
      <c r="E344" s="73"/>
      <c r="F344" s="83">
        <v>8400</v>
      </c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26.4" x14ac:dyDescent="0.3">
      <c r="A345" s="73">
        <v>340</v>
      </c>
      <c r="B345" s="79">
        <v>51191510</v>
      </c>
      <c r="C345" s="140" t="s">
        <v>570</v>
      </c>
      <c r="D345" s="141" t="s">
        <v>71</v>
      </c>
      <c r="E345" s="73"/>
      <c r="F345" s="83">
        <v>2100</v>
      </c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26.4" x14ac:dyDescent="0.3">
      <c r="A346" s="73">
        <v>341</v>
      </c>
      <c r="B346" s="79">
        <v>51102307</v>
      </c>
      <c r="C346" s="140" t="s">
        <v>571</v>
      </c>
      <c r="D346" s="141" t="s">
        <v>71</v>
      </c>
      <c r="E346" s="73" t="s">
        <v>224</v>
      </c>
      <c r="F346" s="83">
        <v>210</v>
      </c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79.2" x14ac:dyDescent="0.3">
      <c r="A347" s="73">
        <v>342</v>
      </c>
      <c r="B347" s="79">
        <v>51102307</v>
      </c>
      <c r="C347" s="140" t="s">
        <v>572</v>
      </c>
      <c r="D347" s="141" t="s">
        <v>71</v>
      </c>
      <c r="E347" s="73" t="s">
        <v>224</v>
      </c>
      <c r="F347" s="83">
        <v>70</v>
      </c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66" x14ac:dyDescent="0.3">
      <c r="A348" s="73">
        <v>343</v>
      </c>
      <c r="B348" s="79">
        <v>51121805</v>
      </c>
      <c r="C348" s="140" t="s">
        <v>573</v>
      </c>
      <c r="D348" s="141" t="s">
        <v>71</v>
      </c>
      <c r="E348" s="73" t="s">
        <v>224</v>
      </c>
      <c r="F348" s="83">
        <v>70</v>
      </c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39.6" x14ac:dyDescent="0.3">
      <c r="A349" s="73">
        <v>344</v>
      </c>
      <c r="B349" s="79">
        <v>51101584</v>
      </c>
      <c r="C349" s="140" t="s">
        <v>574</v>
      </c>
      <c r="D349" s="141" t="s">
        <v>71</v>
      </c>
      <c r="E349" s="73"/>
      <c r="F349" s="83">
        <v>70</v>
      </c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66" x14ac:dyDescent="0.3">
      <c r="A350" s="73">
        <v>345</v>
      </c>
      <c r="B350" s="79">
        <v>51101584</v>
      </c>
      <c r="C350" s="140" t="s">
        <v>575</v>
      </c>
      <c r="D350" s="141" t="s">
        <v>71</v>
      </c>
      <c r="E350" s="73"/>
      <c r="F350" s="83">
        <v>140</v>
      </c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66" x14ac:dyDescent="0.3">
      <c r="A351" s="73">
        <v>346</v>
      </c>
      <c r="B351" s="79">
        <v>51101584</v>
      </c>
      <c r="C351" s="140" t="s">
        <v>576</v>
      </c>
      <c r="D351" s="141" t="s">
        <v>71</v>
      </c>
      <c r="E351" s="73"/>
      <c r="F351" s="83">
        <v>3500</v>
      </c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26.4" x14ac:dyDescent="0.3">
      <c r="A352" s="73">
        <v>347</v>
      </c>
      <c r="B352" s="79" t="s">
        <v>577</v>
      </c>
      <c r="C352" s="140" t="s">
        <v>578</v>
      </c>
      <c r="D352" s="141" t="s">
        <v>71</v>
      </c>
      <c r="E352" s="73"/>
      <c r="F352" s="83">
        <v>1</v>
      </c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66" x14ac:dyDescent="0.3">
      <c r="A353" s="73">
        <v>348</v>
      </c>
      <c r="B353" s="79">
        <v>51191803</v>
      </c>
      <c r="C353" s="140" t="s">
        <v>579</v>
      </c>
      <c r="D353" s="141" t="s">
        <v>71</v>
      </c>
      <c r="E353" s="73"/>
      <c r="F353" s="83">
        <v>420</v>
      </c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79.2" x14ac:dyDescent="0.3">
      <c r="A354" s="73">
        <v>349</v>
      </c>
      <c r="B354" s="79">
        <v>51111805</v>
      </c>
      <c r="C354" s="140" t="s">
        <v>580</v>
      </c>
      <c r="D354" s="141" t="s">
        <v>71</v>
      </c>
      <c r="E354" s="73" t="s">
        <v>224</v>
      </c>
      <c r="F354" s="83">
        <v>14</v>
      </c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52.8" x14ac:dyDescent="0.3">
      <c r="A355" s="73">
        <v>350</v>
      </c>
      <c r="B355" s="79">
        <v>51141702</v>
      </c>
      <c r="C355" s="140" t="s">
        <v>581</v>
      </c>
      <c r="D355" s="141" t="s">
        <v>71</v>
      </c>
      <c r="E355" s="73"/>
      <c r="F355" s="83">
        <v>105</v>
      </c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66" x14ac:dyDescent="0.3">
      <c r="A356" s="73">
        <v>351</v>
      </c>
      <c r="B356" s="79">
        <v>51141702</v>
      </c>
      <c r="C356" s="140" t="s">
        <v>582</v>
      </c>
      <c r="D356" s="141" t="s">
        <v>71</v>
      </c>
      <c r="E356" s="73"/>
      <c r="F356" s="83">
        <v>1400</v>
      </c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26.4" x14ac:dyDescent="0.3">
      <c r="A357" s="73">
        <v>352</v>
      </c>
      <c r="B357" s="79">
        <v>51141702</v>
      </c>
      <c r="C357" s="140" t="s">
        <v>583</v>
      </c>
      <c r="D357" s="141" t="s">
        <v>71</v>
      </c>
      <c r="E357" s="73"/>
      <c r="F357" s="83">
        <v>70</v>
      </c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52.8" x14ac:dyDescent="0.3">
      <c r="A358" s="73">
        <v>353</v>
      </c>
      <c r="B358" s="77">
        <v>51131515</v>
      </c>
      <c r="C358" s="143" t="s">
        <v>584</v>
      </c>
      <c r="D358" s="95" t="s">
        <v>71</v>
      </c>
      <c r="E358" s="73" t="s">
        <v>224</v>
      </c>
      <c r="F358" s="83">
        <v>7</v>
      </c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52.8" x14ac:dyDescent="0.3">
      <c r="A359" s="73">
        <v>354</v>
      </c>
      <c r="B359" s="79">
        <v>51131603</v>
      </c>
      <c r="C359" s="140" t="s">
        <v>585</v>
      </c>
      <c r="D359" s="141" t="s">
        <v>71</v>
      </c>
      <c r="E359" s="73"/>
      <c r="F359" s="83">
        <v>1540</v>
      </c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79.2" x14ac:dyDescent="0.3">
      <c r="A360" s="73">
        <v>355</v>
      </c>
      <c r="B360" s="77">
        <v>51142148</v>
      </c>
      <c r="C360" s="143" t="s">
        <v>586</v>
      </c>
      <c r="D360" s="95" t="s">
        <v>71</v>
      </c>
      <c r="E360" s="73"/>
      <c r="F360" s="83">
        <v>7</v>
      </c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26.4" x14ac:dyDescent="0.3">
      <c r="A361" s="73">
        <v>356</v>
      </c>
      <c r="B361" s="79">
        <v>51191515</v>
      </c>
      <c r="C361" s="140" t="s">
        <v>587</v>
      </c>
      <c r="D361" s="141" t="s">
        <v>71</v>
      </c>
      <c r="E361" s="73"/>
      <c r="F361" s="83">
        <v>1400</v>
      </c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52.8" x14ac:dyDescent="0.3">
      <c r="A362" s="73">
        <v>357</v>
      </c>
      <c r="B362" s="79">
        <v>51181706</v>
      </c>
      <c r="C362" s="140" t="s">
        <v>588</v>
      </c>
      <c r="D362" s="141" t="s">
        <v>71</v>
      </c>
      <c r="E362" s="73"/>
      <c r="F362" s="83">
        <v>4200</v>
      </c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52.8" x14ac:dyDescent="0.3">
      <c r="A363" s="73">
        <v>358</v>
      </c>
      <c r="B363" s="79">
        <v>51181706</v>
      </c>
      <c r="C363" s="140" t="s">
        <v>589</v>
      </c>
      <c r="D363" s="141" t="s">
        <v>71</v>
      </c>
      <c r="E363" s="73"/>
      <c r="F363" s="83">
        <v>70</v>
      </c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66" x14ac:dyDescent="0.3">
      <c r="A364" s="73">
        <v>359</v>
      </c>
      <c r="B364" s="79">
        <v>51161637</v>
      </c>
      <c r="C364" s="140" t="s">
        <v>590</v>
      </c>
      <c r="D364" s="141" t="s">
        <v>71</v>
      </c>
      <c r="E364" s="73"/>
      <c r="F364" s="83">
        <v>280</v>
      </c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26.4" x14ac:dyDescent="0.3">
      <c r="A365" s="73">
        <v>360</v>
      </c>
      <c r="B365" s="79">
        <v>51161637</v>
      </c>
      <c r="C365" s="140" t="s">
        <v>591</v>
      </c>
      <c r="D365" s="141" t="s">
        <v>71</v>
      </c>
      <c r="E365" s="73"/>
      <c r="F365" s="83">
        <v>1050</v>
      </c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39.6" x14ac:dyDescent="0.3">
      <c r="A366" s="73">
        <v>361</v>
      </c>
      <c r="B366" s="79">
        <v>51101912</v>
      </c>
      <c r="C366" s="140" t="s">
        <v>592</v>
      </c>
      <c r="D366" s="141" t="s">
        <v>339</v>
      </c>
      <c r="E366" s="73"/>
      <c r="F366" s="83">
        <v>210</v>
      </c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26.4" x14ac:dyDescent="0.3">
      <c r="A367" s="73">
        <v>362</v>
      </c>
      <c r="B367" s="79">
        <v>51111606</v>
      </c>
      <c r="C367" s="140" t="s">
        <v>593</v>
      </c>
      <c r="D367" s="141" t="s">
        <v>71</v>
      </c>
      <c r="E367" s="73"/>
      <c r="F367" s="83">
        <v>280</v>
      </c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66" x14ac:dyDescent="0.3">
      <c r="A368" s="73">
        <v>363</v>
      </c>
      <c r="B368" s="79">
        <v>511316</v>
      </c>
      <c r="C368" s="140" t="s">
        <v>594</v>
      </c>
      <c r="D368" s="141" t="s">
        <v>71</v>
      </c>
      <c r="E368" s="73"/>
      <c r="F368" s="83">
        <v>210</v>
      </c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79.2" x14ac:dyDescent="0.3">
      <c r="A369" s="73">
        <v>364</v>
      </c>
      <c r="B369" s="79">
        <v>51131611</v>
      </c>
      <c r="C369" s="140" t="s">
        <v>595</v>
      </c>
      <c r="D369" s="141" t="s">
        <v>71</v>
      </c>
      <c r="E369" s="73"/>
      <c r="F369" s="83">
        <v>70</v>
      </c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39.6" x14ac:dyDescent="0.3">
      <c r="A370" s="73">
        <v>365</v>
      </c>
      <c r="B370" s="79">
        <v>51172107</v>
      </c>
      <c r="C370" s="140" t="s">
        <v>596</v>
      </c>
      <c r="D370" s="141" t="s">
        <v>71</v>
      </c>
      <c r="E370" s="73"/>
      <c r="F370" s="83">
        <v>490</v>
      </c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79.2" x14ac:dyDescent="0.3">
      <c r="A371" s="73">
        <v>366</v>
      </c>
      <c r="B371" s="79">
        <v>51172107</v>
      </c>
      <c r="C371" s="140" t="s">
        <v>597</v>
      </c>
      <c r="D371" s="141" t="s">
        <v>71</v>
      </c>
      <c r="E371" s="73"/>
      <c r="F371" s="83">
        <v>21000</v>
      </c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92.4" x14ac:dyDescent="0.3">
      <c r="A372" s="73">
        <v>367</v>
      </c>
      <c r="B372" s="79">
        <v>51172107</v>
      </c>
      <c r="C372" s="140" t="s">
        <v>598</v>
      </c>
      <c r="D372" s="141" t="s">
        <v>71</v>
      </c>
      <c r="E372" s="73"/>
      <c r="F372" s="83">
        <v>7000</v>
      </c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66" x14ac:dyDescent="0.3">
      <c r="A373" s="73">
        <v>368</v>
      </c>
      <c r="B373" s="79">
        <v>51182423</v>
      </c>
      <c r="C373" s="140" t="s">
        <v>599</v>
      </c>
      <c r="D373" s="141" t="s">
        <v>71</v>
      </c>
      <c r="E373" s="73" t="s">
        <v>224</v>
      </c>
      <c r="F373" s="83">
        <v>7</v>
      </c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52.8" x14ac:dyDescent="0.3">
      <c r="A374" s="73">
        <v>369</v>
      </c>
      <c r="B374" s="79">
        <v>51142106</v>
      </c>
      <c r="C374" s="140" t="s">
        <v>600</v>
      </c>
      <c r="D374" s="141" t="s">
        <v>71</v>
      </c>
      <c r="E374" s="73" t="s">
        <v>224</v>
      </c>
      <c r="F374" s="83">
        <v>21</v>
      </c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26.4" x14ac:dyDescent="0.3">
      <c r="A375" s="73">
        <v>370</v>
      </c>
      <c r="B375" s="79">
        <v>51142106</v>
      </c>
      <c r="C375" s="140" t="s">
        <v>601</v>
      </c>
      <c r="D375" s="141" t="s">
        <v>71</v>
      </c>
      <c r="E375" s="73"/>
      <c r="F375" s="83">
        <v>210</v>
      </c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66" x14ac:dyDescent="0.3">
      <c r="A376" s="73">
        <v>371</v>
      </c>
      <c r="B376" s="79">
        <v>51111719</v>
      </c>
      <c r="C376" s="140" t="s">
        <v>602</v>
      </c>
      <c r="D376" s="141" t="s">
        <v>71</v>
      </c>
      <c r="E376" s="73" t="s">
        <v>224</v>
      </c>
      <c r="F376" s="83">
        <v>7</v>
      </c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52.8" x14ac:dyDescent="0.3">
      <c r="A377" s="73">
        <v>372</v>
      </c>
      <c r="B377" s="79">
        <v>51111509</v>
      </c>
      <c r="C377" s="140" t="s">
        <v>603</v>
      </c>
      <c r="D377" s="141" t="s">
        <v>71</v>
      </c>
      <c r="E377" s="73"/>
      <c r="F377" s="83">
        <v>14</v>
      </c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52.8" x14ac:dyDescent="0.3">
      <c r="A378" s="73">
        <v>373</v>
      </c>
      <c r="B378" s="79">
        <v>51111509</v>
      </c>
      <c r="C378" s="140" t="s">
        <v>604</v>
      </c>
      <c r="D378" s="141" t="s">
        <v>71</v>
      </c>
      <c r="E378" s="73"/>
      <c r="F378" s="83">
        <v>49</v>
      </c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26.4" x14ac:dyDescent="0.3">
      <c r="A379" s="73">
        <v>374</v>
      </c>
      <c r="B379" s="79">
        <v>51111722</v>
      </c>
      <c r="C379" s="140" t="s">
        <v>605</v>
      </c>
      <c r="D379" s="141" t="s">
        <v>71</v>
      </c>
      <c r="E379" s="73" t="s">
        <v>606</v>
      </c>
      <c r="F379" s="83">
        <v>70</v>
      </c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26.4" x14ac:dyDescent="0.3">
      <c r="A380" s="73">
        <v>375</v>
      </c>
      <c r="B380" s="79">
        <v>51111722</v>
      </c>
      <c r="C380" s="140" t="s">
        <v>607</v>
      </c>
      <c r="D380" s="141" t="s">
        <v>71</v>
      </c>
      <c r="E380" s="73" t="s">
        <v>606</v>
      </c>
      <c r="F380" s="83">
        <v>70</v>
      </c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79.2" x14ac:dyDescent="0.3">
      <c r="A381" s="73">
        <v>376</v>
      </c>
      <c r="B381" s="79">
        <v>511016</v>
      </c>
      <c r="C381" s="140" t="s">
        <v>608</v>
      </c>
      <c r="D381" s="141" t="s">
        <v>71</v>
      </c>
      <c r="E381" s="73" t="s">
        <v>224</v>
      </c>
      <c r="F381" s="83">
        <v>210</v>
      </c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39.6" x14ac:dyDescent="0.3">
      <c r="A382" s="73">
        <v>377</v>
      </c>
      <c r="B382" s="79">
        <v>51141621</v>
      </c>
      <c r="C382" s="140" t="s">
        <v>609</v>
      </c>
      <c r="D382" s="141" t="s">
        <v>71</v>
      </c>
      <c r="E382" s="73"/>
      <c r="F382" s="83">
        <v>140</v>
      </c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92.4" x14ac:dyDescent="0.3">
      <c r="A383" s="73">
        <v>378</v>
      </c>
      <c r="B383" s="79">
        <v>51111720</v>
      </c>
      <c r="C383" s="140" t="s">
        <v>610</v>
      </c>
      <c r="D383" s="141" t="s">
        <v>71</v>
      </c>
      <c r="E383" s="73" t="s">
        <v>224</v>
      </c>
      <c r="F383" s="83">
        <v>7</v>
      </c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92.4" x14ac:dyDescent="0.3">
      <c r="A384" s="73">
        <v>379</v>
      </c>
      <c r="B384" s="79">
        <v>51201805</v>
      </c>
      <c r="C384" s="140" t="s">
        <v>611</v>
      </c>
      <c r="D384" s="141" t="s">
        <v>71</v>
      </c>
      <c r="E384" s="73" t="s">
        <v>224</v>
      </c>
      <c r="F384" s="83">
        <v>70</v>
      </c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66" x14ac:dyDescent="0.3">
      <c r="A385" s="73">
        <v>380</v>
      </c>
      <c r="B385" s="77">
        <v>51201806</v>
      </c>
      <c r="C385" s="143" t="s">
        <v>612</v>
      </c>
      <c r="D385" s="95" t="s">
        <v>71</v>
      </c>
      <c r="E385" s="73" t="s">
        <v>224</v>
      </c>
      <c r="F385" s="83">
        <v>350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79.2" x14ac:dyDescent="0.3">
      <c r="A386" s="73">
        <v>381</v>
      </c>
      <c r="B386" s="77">
        <v>51201806</v>
      </c>
      <c r="C386" s="143" t="s">
        <v>613</v>
      </c>
      <c r="D386" s="95" t="s">
        <v>71</v>
      </c>
      <c r="E386" s="73" t="s">
        <v>224</v>
      </c>
      <c r="F386" s="83">
        <v>70</v>
      </c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79.2" x14ac:dyDescent="0.3">
      <c r="A387" s="73">
        <v>382</v>
      </c>
      <c r="B387" s="79">
        <v>51201805</v>
      </c>
      <c r="C387" s="140" t="s">
        <v>614</v>
      </c>
      <c r="D387" s="141" t="s">
        <v>71</v>
      </c>
      <c r="E387" s="73" t="s">
        <v>224</v>
      </c>
      <c r="F387" s="83">
        <v>70</v>
      </c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79.2" x14ac:dyDescent="0.3">
      <c r="A388" s="73">
        <v>383</v>
      </c>
      <c r="B388" s="79">
        <v>51201806</v>
      </c>
      <c r="C388" s="140" t="s">
        <v>615</v>
      </c>
      <c r="D388" s="141" t="s">
        <v>71</v>
      </c>
      <c r="E388" s="73"/>
      <c r="F388" s="83">
        <v>7</v>
      </c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45.19999999999999" x14ac:dyDescent="0.3">
      <c r="A389" s="73">
        <v>384</v>
      </c>
      <c r="B389" s="79">
        <v>51201806</v>
      </c>
      <c r="C389" s="140" t="s">
        <v>616</v>
      </c>
      <c r="D389" s="141" t="s">
        <v>71</v>
      </c>
      <c r="E389" s="73" t="s">
        <v>224</v>
      </c>
      <c r="F389" s="83">
        <v>77</v>
      </c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32" x14ac:dyDescent="0.3">
      <c r="A390" s="73">
        <v>385</v>
      </c>
      <c r="B390" s="79">
        <v>51201805</v>
      </c>
      <c r="C390" s="140" t="s">
        <v>617</v>
      </c>
      <c r="D390" s="141" t="s">
        <v>71</v>
      </c>
      <c r="E390" s="73" t="s">
        <v>224</v>
      </c>
      <c r="F390" s="83">
        <v>49</v>
      </c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45.19999999999999" x14ac:dyDescent="0.3">
      <c r="A391" s="73">
        <v>386</v>
      </c>
      <c r="B391" s="79">
        <v>51201805</v>
      </c>
      <c r="C391" s="140" t="s">
        <v>618</v>
      </c>
      <c r="D391" s="141" t="s">
        <v>71</v>
      </c>
      <c r="E391" s="73" t="s">
        <v>224</v>
      </c>
      <c r="F391" s="83">
        <v>105</v>
      </c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05.6" x14ac:dyDescent="0.3">
      <c r="A392" s="73">
        <v>387</v>
      </c>
      <c r="B392" s="79">
        <v>51201805</v>
      </c>
      <c r="C392" s="140" t="s">
        <v>619</v>
      </c>
      <c r="D392" s="141" t="s">
        <v>71</v>
      </c>
      <c r="E392" s="73" t="s">
        <v>224</v>
      </c>
      <c r="F392" s="83">
        <v>7</v>
      </c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05.6" x14ac:dyDescent="0.3">
      <c r="A393" s="73">
        <v>388</v>
      </c>
      <c r="B393" s="79">
        <v>51181506</v>
      </c>
      <c r="C393" s="140" t="s">
        <v>620</v>
      </c>
      <c r="D393" s="141" t="s">
        <v>71</v>
      </c>
      <c r="E393" s="73" t="s">
        <v>224</v>
      </c>
      <c r="F393" s="83">
        <v>105</v>
      </c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05.6" x14ac:dyDescent="0.3">
      <c r="A394" s="73">
        <v>389</v>
      </c>
      <c r="B394" s="79">
        <v>51181506</v>
      </c>
      <c r="C394" s="140" t="s">
        <v>621</v>
      </c>
      <c r="D394" s="141" t="s">
        <v>71</v>
      </c>
      <c r="E394" s="73" t="s">
        <v>224</v>
      </c>
      <c r="F394" s="83">
        <v>14</v>
      </c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79.2" x14ac:dyDescent="0.3">
      <c r="A395" s="73">
        <v>390</v>
      </c>
      <c r="B395" s="79">
        <v>51181506</v>
      </c>
      <c r="C395" s="140" t="s">
        <v>622</v>
      </c>
      <c r="D395" s="141" t="s">
        <v>71</v>
      </c>
      <c r="E395" s="73" t="s">
        <v>224</v>
      </c>
      <c r="F395" s="83">
        <v>210</v>
      </c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05.6" x14ac:dyDescent="0.3">
      <c r="A396" s="73">
        <v>391</v>
      </c>
      <c r="B396" s="79">
        <v>51181506</v>
      </c>
      <c r="C396" s="140" t="s">
        <v>623</v>
      </c>
      <c r="D396" s="141" t="s">
        <v>71</v>
      </c>
      <c r="E396" s="73" t="s">
        <v>224</v>
      </c>
      <c r="F396" s="83">
        <v>70</v>
      </c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66" x14ac:dyDescent="0.3">
      <c r="A397" s="73">
        <v>392</v>
      </c>
      <c r="B397" s="79">
        <v>51181506</v>
      </c>
      <c r="C397" s="140" t="s">
        <v>624</v>
      </c>
      <c r="D397" s="141" t="s">
        <v>71</v>
      </c>
      <c r="E397" s="73"/>
      <c r="F397" s="83">
        <v>245</v>
      </c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52.8" x14ac:dyDescent="0.3">
      <c r="A398" s="73">
        <v>393</v>
      </c>
      <c r="B398" s="79">
        <v>51181506</v>
      </c>
      <c r="C398" s="140" t="s">
        <v>625</v>
      </c>
      <c r="D398" s="141" t="s">
        <v>71</v>
      </c>
      <c r="E398" s="73"/>
      <c r="F398" s="83">
        <v>1</v>
      </c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52.8" x14ac:dyDescent="0.3">
      <c r="A399" s="73">
        <v>394</v>
      </c>
      <c r="B399" s="79">
        <v>51161705</v>
      </c>
      <c r="C399" s="143" t="s">
        <v>626</v>
      </c>
      <c r="D399" s="95" t="s">
        <v>71</v>
      </c>
      <c r="E399" s="73" t="s">
        <v>224</v>
      </c>
      <c r="F399" s="83">
        <v>1</v>
      </c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26.4" x14ac:dyDescent="0.3">
      <c r="A400" s="73">
        <v>395</v>
      </c>
      <c r="B400" s="83"/>
      <c r="C400" s="150" t="s">
        <v>627</v>
      </c>
      <c r="D400" s="95" t="s">
        <v>71</v>
      </c>
      <c r="E400" s="83" t="s">
        <v>224</v>
      </c>
      <c r="F400" s="83">
        <v>4</v>
      </c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92.4" x14ac:dyDescent="0.3">
      <c r="A401" s="73">
        <v>396</v>
      </c>
      <c r="B401" s="79">
        <v>51161705</v>
      </c>
      <c r="C401" s="140" t="s">
        <v>628</v>
      </c>
      <c r="D401" s="141" t="s">
        <v>71</v>
      </c>
      <c r="E401" s="83"/>
      <c r="F401" s="83">
        <v>210</v>
      </c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66" x14ac:dyDescent="0.3">
      <c r="A402" s="73">
        <v>397</v>
      </c>
      <c r="B402" s="79">
        <v>51101807</v>
      </c>
      <c r="C402" s="140" t="s">
        <v>629</v>
      </c>
      <c r="D402" s="141" t="s">
        <v>71</v>
      </c>
      <c r="E402" s="73" t="s">
        <v>224</v>
      </c>
      <c r="F402" s="83">
        <v>35</v>
      </c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66" x14ac:dyDescent="0.3">
      <c r="A403" s="73">
        <v>398</v>
      </c>
      <c r="B403" s="79">
        <v>51101807</v>
      </c>
      <c r="C403" s="140" t="s">
        <v>630</v>
      </c>
      <c r="D403" s="141" t="s">
        <v>71</v>
      </c>
      <c r="E403" s="73" t="s">
        <v>224</v>
      </c>
      <c r="F403" s="83">
        <v>7</v>
      </c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79.2" x14ac:dyDescent="0.3">
      <c r="A404" s="73">
        <v>399</v>
      </c>
      <c r="B404" s="79">
        <v>51111806</v>
      </c>
      <c r="C404" s="140" t="s">
        <v>631</v>
      </c>
      <c r="D404" s="141" t="s">
        <v>71</v>
      </c>
      <c r="E404" s="73" t="s">
        <v>224</v>
      </c>
      <c r="F404" s="83">
        <v>7</v>
      </c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52.8" x14ac:dyDescent="0.3">
      <c r="A405" s="73">
        <v>400</v>
      </c>
      <c r="B405" s="79">
        <v>51191517</v>
      </c>
      <c r="C405" s="140" t="s">
        <v>632</v>
      </c>
      <c r="D405" s="141" t="s">
        <v>71</v>
      </c>
      <c r="E405" s="73"/>
      <c r="F405" s="83">
        <v>7</v>
      </c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39.6" x14ac:dyDescent="0.3">
      <c r="A406" s="73">
        <v>401</v>
      </c>
      <c r="B406" s="79">
        <v>51191517</v>
      </c>
      <c r="C406" s="140" t="s">
        <v>633</v>
      </c>
      <c r="D406" s="141" t="s">
        <v>71</v>
      </c>
      <c r="E406" s="73"/>
      <c r="F406" s="83">
        <v>210</v>
      </c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39.6" x14ac:dyDescent="0.3">
      <c r="A407" s="73">
        <v>402</v>
      </c>
      <c r="B407" s="79">
        <v>51101811</v>
      </c>
      <c r="C407" s="140" t="s">
        <v>634</v>
      </c>
      <c r="D407" s="141" t="s">
        <v>71</v>
      </c>
      <c r="E407" s="73"/>
      <c r="F407" s="83">
        <v>14</v>
      </c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39.6" x14ac:dyDescent="0.3">
      <c r="A408" s="73">
        <v>403</v>
      </c>
      <c r="B408" s="79">
        <v>511217</v>
      </c>
      <c r="C408" s="140" t="s">
        <v>635</v>
      </c>
      <c r="D408" s="141" t="s">
        <v>71</v>
      </c>
      <c r="E408" s="73" t="s">
        <v>224</v>
      </c>
      <c r="F408" s="83">
        <v>210</v>
      </c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52.8" x14ac:dyDescent="0.3">
      <c r="A409" s="73">
        <v>404</v>
      </c>
      <c r="B409" s="79">
        <v>51101717</v>
      </c>
      <c r="C409" s="140" t="s">
        <v>636</v>
      </c>
      <c r="D409" s="141" t="s">
        <v>71</v>
      </c>
      <c r="E409" s="73" t="s">
        <v>224</v>
      </c>
      <c r="F409" s="83">
        <v>7</v>
      </c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52.8" x14ac:dyDescent="0.3">
      <c r="A410" s="73">
        <v>405</v>
      </c>
      <c r="B410" s="79">
        <v>51111616</v>
      </c>
      <c r="C410" s="140" t="s">
        <v>637</v>
      </c>
      <c r="D410" s="141" t="s">
        <v>71</v>
      </c>
      <c r="E410" s="73"/>
      <c r="F410" s="83">
        <v>49</v>
      </c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39.6" x14ac:dyDescent="0.3">
      <c r="A411" s="73">
        <v>406</v>
      </c>
      <c r="B411" s="79">
        <v>51142934</v>
      </c>
      <c r="C411" s="142" t="s">
        <v>638</v>
      </c>
      <c r="D411" s="95" t="s">
        <v>71</v>
      </c>
      <c r="E411" s="73" t="s">
        <v>224</v>
      </c>
      <c r="F411" s="83">
        <v>7</v>
      </c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52.8" x14ac:dyDescent="0.3">
      <c r="A412" s="73">
        <v>407</v>
      </c>
      <c r="B412" s="79">
        <v>51101811</v>
      </c>
      <c r="C412" s="140" t="s">
        <v>639</v>
      </c>
      <c r="D412" s="141" t="s">
        <v>71</v>
      </c>
      <c r="E412" s="73"/>
      <c r="F412" s="83">
        <v>700</v>
      </c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26.4" x14ac:dyDescent="0.3">
      <c r="A413" s="73">
        <v>408</v>
      </c>
      <c r="B413" s="79">
        <v>51101811</v>
      </c>
      <c r="C413" s="140" t="s">
        <v>640</v>
      </c>
      <c r="D413" s="141" t="s">
        <v>71</v>
      </c>
      <c r="E413" s="73"/>
      <c r="F413" s="83">
        <v>35</v>
      </c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26.4" x14ac:dyDescent="0.3">
      <c r="A414" s="73">
        <v>409</v>
      </c>
      <c r="B414" s="79">
        <v>51142123</v>
      </c>
      <c r="C414" s="140" t="s">
        <v>641</v>
      </c>
      <c r="D414" s="141" t="s">
        <v>71</v>
      </c>
      <c r="E414" s="73"/>
      <c r="F414" s="83">
        <v>7</v>
      </c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66" x14ac:dyDescent="0.3">
      <c r="A415" s="73">
        <v>410</v>
      </c>
      <c r="B415" s="79">
        <v>51151823</v>
      </c>
      <c r="C415" s="140" t="s">
        <v>642</v>
      </c>
      <c r="D415" s="141" t="s">
        <v>71</v>
      </c>
      <c r="E415" s="73"/>
      <c r="F415" s="83">
        <v>630</v>
      </c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66" x14ac:dyDescent="0.3">
      <c r="A416" s="73">
        <v>411</v>
      </c>
      <c r="B416" s="79">
        <v>511415</v>
      </c>
      <c r="C416" s="140" t="s">
        <v>643</v>
      </c>
      <c r="D416" s="141" t="s">
        <v>71</v>
      </c>
      <c r="E416" s="73" t="s">
        <v>224</v>
      </c>
      <c r="F416" s="83">
        <v>1</v>
      </c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39.6" x14ac:dyDescent="0.3">
      <c r="A417" s="73">
        <v>412</v>
      </c>
      <c r="B417" s="79">
        <v>51191602</v>
      </c>
      <c r="C417" s="140" t="s">
        <v>644</v>
      </c>
      <c r="D417" s="141" t="s">
        <v>71</v>
      </c>
      <c r="E417" s="73" t="s">
        <v>224</v>
      </c>
      <c r="F417" s="83">
        <v>420</v>
      </c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66" x14ac:dyDescent="0.3">
      <c r="A418" s="73">
        <v>413</v>
      </c>
      <c r="B418" s="79">
        <v>51191602</v>
      </c>
      <c r="C418" s="140" t="s">
        <v>645</v>
      </c>
      <c r="D418" s="141" t="s">
        <v>71</v>
      </c>
      <c r="E418" s="73"/>
      <c r="F418" s="83">
        <v>420</v>
      </c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66" x14ac:dyDescent="0.3">
      <c r="A419" s="73">
        <v>414</v>
      </c>
      <c r="B419" s="79">
        <v>51171605</v>
      </c>
      <c r="C419" s="140" t="s">
        <v>646</v>
      </c>
      <c r="D419" s="141" t="s">
        <v>71</v>
      </c>
      <c r="E419" s="73"/>
      <c r="F419" s="83">
        <v>98000</v>
      </c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39.6" x14ac:dyDescent="0.3">
      <c r="A420" s="73">
        <v>415</v>
      </c>
      <c r="B420" s="79">
        <v>51102310</v>
      </c>
      <c r="C420" s="140" t="s">
        <v>647</v>
      </c>
      <c r="D420" s="141" t="s">
        <v>71</v>
      </c>
      <c r="E420" s="73"/>
      <c r="F420" s="83">
        <v>5600</v>
      </c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52.8" x14ac:dyDescent="0.3">
      <c r="A421" s="73">
        <v>416</v>
      </c>
      <c r="B421" s="79">
        <v>51102310</v>
      </c>
      <c r="C421" s="140" t="s">
        <v>648</v>
      </c>
      <c r="D421" s="141" t="s">
        <v>71</v>
      </c>
      <c r="E421" s="73"/>
      <c r="F421" s="83">
        <v>7</v>
      </c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52.8" x14ac:dyDescent="0.3">
      <c r="A422" s="73">
        <v>417</v>
      </c>
      <c r="B422" s="79">
        <v>51102310</v>
      </c>
      <c r="C422" s="140" t="s">
        <v>649</v>
      </c>
      <c r="D422" s="141" t="s">
        <v>71</v>
      </c>
      <c r="E422" s="73"/>
      <c r="F422" s="83">
        <v>1</v>
      </c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26.4" x14ac:dyDescent="0.3">
      <c r="A423" s="73">
        <v>418</v>
      </c>
      <c r="B423" s="79">
        <v>51141504</v>
      </c>
      <c r="C423" s="140" t="s">
        <v>650</v>
      </c>
      <c r="D423" s="141" t="s">
        <v>71</v>
      </c>
      <c r="E423" s="73"/>
      <c r="F423" s="83">
        <v>420</v>
      </c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39.6" x14ac:dyDescent="0.3">
      <c r="A424" s="73">
        <v>419</v>
      </c>
      <c r="B424" s="79">
        <v>51111616</v>
      </c>
      <c r="C424" s="140" t="s">
        <v>651</v>
      </c>
      <c r="D424" s="141" t="s">
        <v>71</v>
      </c>
      <c r="E424" s="73" t="s">
        <v>224</v>
      </c>
      <c r="F424" s="83">
        <v>280</v>
      </c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39.6" x14ac:dyDescent="0.3">
      <c r="A425" s="73">
        <v>420</v>
      </c>
      <c r="B425" s="77">
        <v>51171906</v>
      </c>
      <c r="C425" s="142" t="s">
        <v>652</v>
      </c>
      <c r="D425" s="95" t="s">
        <v>71</v>
      </c>
      <c r="E425" s="73" t="s">
        <v>224</v>
      </c>
      <c r="F425" s="83">
        <v>7</v>
      </c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79.2" x14ac:dyDescent="0.3">
      <c r="A426" s="73">
        <v>421</v>
      </c>
      <c r="B426" s="79">
        <v>51171906</v>
      </c>
      <c r="C426" s="143" t="s">
        <v>653</v>
      </c>
      <c r="D426" s="95" t="s">
        <v>71</v>
      </c>
      <c r="E426" s="73" t="s">
        <v>224</v>
      </c>
      <c r="F426" s="83">
        <v>42</v>
      </c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79.2" x14ac:dyDescent="0.3">
      <c r="A427" s="73">
        <v>422</v>
      </c>
      <c r="B427" s="79">
        <v>51201811</v>
      </c>
      <c r="C427" s="140" t="s">
        <v>654</v>
      </c>
      <c r="D427" s="141" t="s">
        <v>71</v>
      </c>
      <c r="E427" s="73" t="s">
        <v>224</v>
      </c>
      <c r="F427" s="83">
        <v>42</v>
      </c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39.6" x14ac:dyDescent="0.3">
      <c r="A428" s="73">
        <v>423</v>
      </c>
      <c r="B428" s="79">
        <v>51111820</v>
      </c>
      <c r="C428" s="147" t="s">
        <v>655</v>
      </c>
      <c r="D428" s="95" t="s">
        <v>71</v>
      </c>
      <c r="E428" s="73" t="s">
        <v>224</v>
      </c>
      <c r="F428" s="83">
        <v>210</v>
      </c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26.4" x14ac:dyDescent="0.3">
      <c r="A429" s="73">
        <v>424</v>
      </c>
      <c r="B429" s="79">
        <v>51111807</v>
      </c>
      <c r="C429" s="140" t="s">
        <v>656</v>
      </c>
      <c r="D429" s="141" t="s">
        <v>71</v>
      </c>
      <c r="E429" s="73" t="s">
        <v>224</v>
      </c>
      <c r="F429" s="83">
        <v>42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79.2" x14ac:dyDescent="0.3">
      <c r="A430" s="73">
        <v>425</v>
      </c>
      <c r="B430" s="79">
        <v>51111807</v>
      </c>
      <c r="C430" s="140" t="s">
        <v>657</v>
      </c>
      <c r="D430" s="141" t="s">
        <v>71</v>
      </c>
      <c r="E430" s="73" t="s">
        <v>224</v>
      </c>
      <c r="F430" s="83">
        <v>7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79.2" x14ac:dyDescent="0.3">
      <c r="A431" s="73">
        <v>426</v>
      </c>
      <c r="B431" s="79">
        <v>51111807</v>
      </c>
      <c r="C431" s="140" t="s">
        <v>658</v>
      </c>
      <c r="D431" s="141" t="s">
        <v>71</v>
      </c>
      <c r="E431" s="73" t="s">
        <v>224</v>
      </c>
      <c r="F431" s="83">
        <v>7</v>
      </c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79.2" x14ac:dyDescent="0.3">
      <c r="A432" s="73">
        <v>427</v>
      </c>
      <c r="B432" s="79">
        <v>51141518</v>
      </c>
      <c r="C432" s="140" t="s">
        <v>659</v>
      </c>
      <c r="D432" s="141" t="s">
        <v>71</v>
      </c>
      <c r="E432" s="73" t="s">
        <v>224</v>
      </c>
      <c r="F432" s="83">
        <v>7</v>
      </c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52.8" x14ac:dyDescent="0.3">
      <c r="A433" s="73">
        <v>428</v>
      </c>
      <c r="B433" s="79">
        <v>51141518</v>
      </c>
      <c r="C433" s="140" t="s">
        <v>660</v>
      </c>
      <c r="D433" s="141" t="s">
        <v>71</v>
      </c>
      <c r="E433" s="73" t="s">
        <v>224</v>
      </c>
      <c r="F433" s="83">
        <v>35</v>
      </c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39.6" x14ac:dyDescent="0.3">
      <c r="A434" s="73">
        <v>429</v>
      </c>
      <c r="B434" s="79">
        <v>51141518</v>
      </c>
      <c r="C434" s="140" t="s">
        <v>661</v>
      </c>
      <c r="D434" s="141" t="s">
        <v>71</v>
      </c>
      <c r="E434" s="73" t="s">
        <v>224</v>
      </c>
      <c r="F434" s="83">
        <v>5600</v>
      </c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66" x14ac:dyDescent="0.3">
      <c r="A435" s="73">
        <v>430</v>
      </c>
      <c r="B435" s="79">
        <v>51142905</v>
      </c>
      <c r="C435" s="140" t="s">
        <v>662</v>
      </c>
      <c r="D435" s="141" t="s">
        <v>71</v>
      </c>
      <c r="E435" s="73" t="s">
        <v>224</v>
      </c>
      <c r="F435" s="83">
        <v>3150</v>
      </c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79.2" x14ac:dyDescent="0.3">
      <c r="A436" s="73">
        <v>431</v>
      </c>
      <c r="B436" s="79">
        <v>51142905</v>
      </c>
      <c r="C436" s="140" t="s">
        <v>663</v>
      </c>
      <c r="D436" s="141" t="s">
        <v>71</v>
      </c>
      <c r="E436" s="73"/>
      <c r="F436" s="83">
        <v>140</v>
      </c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79.2" x14ac:dyDescent="0.3">
      <c r="A437" s="73">
        <v>432</v>
      </c>
      <c r="B437" s="79">
        <v>51101538</v>
      </c>
      <c r="C437" s="140" t="s">
        <v>664</v>
      </c>
      <c r="D437" s="141" t="s">
        <v>71</v>
      </c>
      <c r="E437" s="73"/>
      <c r="F437" s="83">
        <v>315</v>
      </c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39.6" x14ac:dyDescent="0.3">
      <c r="A438" s="73">
        <v>433</v>
      </c>
      <c r="B438" s="79">
        <v>51101538</v>
      </c>
      <c r="C438" s="140" t="s">
        <v>665</v>
      </c>
      <c r="D438" s="141" t="s">
        <v>71</v>
      </c>
      <c r="E438" s="73"/>
      <c r="F438" s="83">
        <v>1</v>
      </c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26.4" x14ac:dyDescent="0.3">
      <c r="A439" s="73">
        <v>434</v>
      </c>
      <c r="B439" s="79">
        <v>51101538</v>
      </c>
      <c r="C439" s="140" t="s">
        <v>666</v>
      </c>
      <c r="D439" s="141" t="s">
        <v>71</v>
      </c>
      <c r="E439" s="73"/>
      <c r="F439" s="83">
        <v>1</v>
      </c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26.4" x14ac:dyDescent="0.3">
      <c r="A440" s="73">
        <v>435</v>
      </c>
      <c r="B440" s="79">
        <v>51141711</v>
      </c>
      <c r="C440" s="140" t="s">
        <v>667</v>
      </c>
      <c r="D440" s="141" t="s">
        <v>71</v>
      </c>
      <c r="E440" s="73"/>
      <c r="F440" s="83">
        <v>70</v>
      </c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39.6" x14ac:dyDescent="0.3">
      <c r="A441" s="73">
        <v>436</v>
      </c>
      <c r="B441" s="79">
        <v>51141711</v>
      </c>
      <c r="C441" s="140" t="s">
        <v>668</v>
      </c>
      <c r="D441" s="141" t="s">
        <v>71</v>
      </c>
      <c r="E441" s="73"/>
      <c r="F441" s="83">
        <v>1400</v>
      </c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26.4" x14ac:dyDescent="0.3">
      <c r="A442" s="73">
        <v>437</v>
      </c>
      <c r="B442" s="79">
        <v>51141711</v>
      </c>
      <c r="C442" s="140" t="s">
        <v>669</v>
      </c>
      <c r="D442" s="141" t="s">
        <v>71</v>
      </c>
      <c r="E442" s="73"/>
      <c r="F442" s="83">
        <v>2590</v>
      </c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66" x14ac:dyDescent="0.3">
      <c r="A443" s="73">
        <v>438</v>
      </c>
      <c r="B443" s="79">
        <v>51181805</v>
      </c>
      <c r="C443" s="140" t="s">
        <v>670</v>
      </c>
      <c r="D443" s="141" t="s">
        <v>71</v>
      </c>
      <c r="E443" s="73"/>
      <c r="F443" s="83">
        <v>1050</v>
      </c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26.4" x14ac:dyDescent="0.3">
      <c r="A444" s="73">
        <v>439</v>
      </c>
      <c r="B444" s="79">
        <v>51181805</v>
      </c>
      <c r="C444" s="140" t="s">
        <v>671</v>
      </c>
      <c r="D444" s="141" t="s">
        <v>71</v>
      </c>
      <c r="E444" s="73" t="s">
        <v>224</v>
      </c>
      <c r="F444" s="83">
        <v>14</v>
      </c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52.8" x14ac:dyDescent="0.3">
      <c r="A445" s="73">
        <v>440</v>
      </c>
      <c r="B445" s="79">
        <v>51181805</v>
      </c>
      <c r="C445" s="140" t="s">
        <v>672</v>
      </c>
      <c r="D445" s="141" t="s">
        <v>71</v>
      </c>
      <c r="E445" s="73" t="s">
        <v>224</v>
      </c>
      <c r="F445" s="83">
        <v>28</v>
      </c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26.4" x14ac:dyDescent="0.3">
      <c r="A446" s="73">
        <v>441</v>
      </c>
      <c r="B446" s="79">
        <v>51181805</v>
      </c>
      <c r="C446" s="140" t="s">
        <v>673</v>
      </c>
      <c r="D446" s="141" t="s">
        <v>71</v>
      </c>
      <c r="E446" s="73" t="s">
        <v>224</v>
      </c>
      <c r="F446" s="83">
        <v>14</v>
      </c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39.6" x14ac:dyDescent="0.3">
      <c r="A447" s="73">
        <v>442</v>
      </c>
      <c r="B447" s="79">
        <v>51121774</v>
      </c>
      <c r="C447" s="140" t="s">
        <v>674</v>
      </c>
      <c r="D447" s="141" t="s">
        <v>71</v>
      </c>
      <c r="E447" s="73"/>
      <c r="F447" s="83">
        <v>7</v>
      </c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66" x14ac:dyDescent="0.3">
      <c r="A448" s="73">
        <v>443</v>
      </c>
      <c r="B448" s="79">
        <v>51181805</v>
      </c>
      <c r="C448" s="140" t="s">
        <v>675</v>
      </c>
      <c r="D448" s="141" t="s">
        <v>71</v>
      </c>
      <c r="E448" s="73" t="s">
        <v>224</v>
      </c>
      <c r="F448" s="83">
        <v>490</v>
      </c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66" x14ac:dyDescent="0.3">
      <c r="A449" s="73">
        <v>444</v>
      </c>
      <c r="B449" s="79">
        <v>51181601</v>
      </c>
      <c r="C449" s="140" t="s">
        <v>676</v>
      </c>
      <c r="D449" s="141" t="s">
        <v>71</v>
      </c>
      <c r="E449" s="73" t="s">
        <v>224</v>
      </c>
      <c r="F449" s="83">
        <v>70</v>
      </c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39.6" x14ac:dyDescent="0.3">
      <c r="A450" s="73">
        <v>445</v>
      </c>
      <c r="B450" s="79">
        <v>51142904</v>
      </c>
      <c r="C450" s="140" t="s">
        <v>677</v>
      </c>
      <c r="D450" s="141" t="s">
        <v>71</v>
      </c>
      <c r="E450" s="73"/>
      <c r="F450" s="83">
        <v>9100</v>
      </c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66" x14ac:dyDescent="0.3">
      <c r="A451" s="73">
        <v>446</v>
      </c>
      <c r="B451" s="79">
        <v>51142910</v>
      </c>
      <c r="C451" s="140" t="s">
        <v>678</v>
      </c>
      <c r="D451" s="141" t="s">
        <v>71</v>
      </c>
      <c r="E451" s="73"/>
      <c r="F451" s="83">
        <v>105</v>
      </c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52.8" x14ac:dyDescent="0.3">
      <c r="A452" s="73">
        <v>447</v>
      </c>
      <c r="B452" s="79">
        <v>51142904</v>
      </c>
      <c r="C452" s="140" t="s">
        <v>679</v>
      </c>
      <c r="D452" s="141" t="s">
        <v>71</v>
      </c>
      <c r="E452" s="73"/>
      <c r="F452" s="83">
        <v>7</v>
      </c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92.4" x14ac:dyDescent="0.3">
      <c r="A453" s="73">
        <v>448</v>
      </c>
      <c r="B453" s="79">
        <v>51142904</v>
      </c>
      <c r="C453" s="140" t="s">
        <v>680</v>
      </c>
      <c r="D453" s="141" t="s">
        <v>71</v>
      </c>
      <c r="E453" s="73"/>
      <c r="F453" s="83">
        <v>3150</v>
      </c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79.2" x14ac:dyDescent="0.3">
      <c r="A454" s="73">
        <v>449</v>
      </c>
      <c r="B454" s="79">
        <v>51142904</v>
      </c>
      <c r="C454" s="140" t="s">
        <v>681</v>
      </c>
      <c r="D454" s="141" t="s">
        <v>71</v>
      </c>
      <c r="E454" s="73"/>
      <c r="F454" s="83">
        <v>21</v>
      </c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05.6" x14ac:dyDescent="0.3">
      <c r="A455" s="73">
        <v>450</v>
      </c>
      <c r="B455" s="79">
        <v>51142904</v>
      </c>
      <c r="C455" s="140" t="s">
        <v>682</v>
      </c>
      <c r="D455" s="141" t="s">
        <v>71</v>
      </c>
      <c r="E455" s="73"/>
      <c r="F455" s="83">
        <v>14</v>
      </c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39.6" x14ac:dyDescent="0.3">
      <c r="A456" s="73">
        <v>451</v>
      </c>
      <c r="B456" s="79">
        <v>51142904</v>
      </c>
      <c r="C456" s="140" t="s">
        <v>683</v>
      </c>
      <c r="D456" s="141" t="s">
        <v>71</v>
      </c>
      <c r="E456" s="73"/>
      <c r="F456" s="83">
        <v>3500</v>
      </c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79.2" x14ac:dyDescent="0.3">
      <c r="A457" s="73">
        <v>452</v>
      </c>
      <c r="B457" s="79">
        <v>51181517</v>
      </c>
      <c r="C457" s="140" t="s">
        <v>684</v>
      </c>
      <c r="D457" s="141" t="s">
        <v>71</v>
      </c>
      <c r="E457" s="73"/>
      <c r="F457" s="83">
        <v>1400</v>
      </c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x14ac:dyDescent="0.3">
      <c r="A458" s="73">
        <v>453</v>
      </c>
      <c r="B458" s="79">
        <v>51101549</v>
      </c>
      <c r="C458" s="148" t="s">
        <v>685</v>
      </c>
      <c r="D458" s="95"/>
      <c r="E458" s="73" t="s">
        <v>224</v>
      </c>
      <c r="F458" s="83">
        <v>1</v>
      </c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66" x14ac:dyDescent="0.3">
      <c r="A459" s="73">
        <v>454</v>
      </c>
      <c r="B459" s="79">
        <v>51101549</v>
      </c>
      <c r="C459" s="140" t="s">
        <v>686</v>
      </c>
      <c r="D459" s="141" t="s">
        <v>71</v>
      </c>
      <c r="E459" s="73" t="s">
        <v>224</v>
      </c>
      <c r="F459" s="83">
        <v>1050</v>
      </c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39.6" x14ac:dyDescent="0.3">
      <c r="A460" s="73">
        <v>455</v>
      </c>
      <c r="B460" s="79">
        <v>51141903</v>
      </c>
      <c r="C460" s="140" t="s">
        <v>687</v>
      </c>
      <c r="D460" s="141" t="s">
        <v>71</v>
      </c>
      <c r="E460" s="73" t="s">
        <v>224</v>
      </c>
      <c r="F460" s="83">
        <v>1</v>
      </c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39.6" x14ac:dyDescent="0.3">
      <c r="A461" s="73">
        <v>456</v>
      </c>
      <c r="B461" s="79">
        <v>51171702</v>
      </c>
      <c r="C461" s="140" t="s">
        <v>688</v>
      </c>
      <c r="D461" s="141" t="s">
        <v>71</v>
      </c>
      <c r="E461" s="73"/>
      <c r="F461" s="83">
        <v>1610</v>
      </c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26.4" x14ac:dyDescent="0.3">
      <c r="A462" s="73">
        <v>457</v>
      </c>
      <c r="B462" s="77">
        <v>51102345</v>
      </c>
      <c r="C462" s="140" t="s">
        <v>689</v>
      </c>
      <c r="D462" s="141" t="s">
        <v>71</v>
      </c>
      <c r="E462" s="73"/>
      <c r="F462" s="83">
        <v>2800</v>
      </c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52.8" x14ac:dyDescent="0.3">
      <c r="A463" s="73">
        <v>458</v>
      </c>
      <c r="B463" s="79">
        <v>51161606</v>
      </c>
      <c r="C463" s="143" t="s">
        <v>690</v>
      </c>
      <c r="D463" s="95" t="s">
        <v>71</v>
      </c>
      <c r="E463" s="73" t="s">
        <v>963</v>
      </c>
      <c r="F463" s="83">
        <v>420</v>
      </c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26.4" x14ac:dyDescent="0.3">
      <c r="A464" s="73">
        <v>459</v>
      </c>
      <c r="B464" s="79">
        <v>51161606</v>
      </c>
      <c r="C464" s="140" t="s">
        <v>691</v>
      </c>
      <c r="D464" s="141" t="s">
        <v>71</v>
      </c>
      <c r="E464" s="73"/>
      <c r="F464" s="83">
        <v>2100</v>
      </c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39.6" x14ac:dyDescent="0.3">
      <c r="A465" s="73">
        <v>460</v>
      </c>
      <c r="B465" s="79">
        <v>51141916</v>
      </c>
      <c r="C465" s="140" t="s">
        <v>692</v>
      </c>
      <c r="D465" s="141" t="s">
        <v>71</v>
      </c>
      <c r="E465" s="73"/>
      <c r="F465" s="83">
        <v>7</v>
      </c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26.4" x14ac:dyDescent="0.3">
      <c r="A466" s="73">
        <v>461</v>
      </c>
      <c r="B466" s="79"/>
      <c r="C466" s="140" t="s">
        <v>693</v>
      </c>
      <c r="D466" s="141" t="s">
        <v>71</v>
      </c>
      <c r="E466" s="73"/>
      <c r="F466" s="83">
        <v>840</v>
      </c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39.6" x14ac:dyDescent="0.3">
      <c r="A467" s="73">
        <v>462</v>
      </c>
      <c r="B467" s="79">
        <v>51121780</v>
      </c>
      <c r="C467" s="144" t="s">
        <v>694</v>
      </c>
      <c r="D467" s="95" t="s">
        <v>695</v>
      </c>
      <c r="E467" s="73"/>
      <c r="F467" s="83">
        <v>1</v>
      </c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39.6" x14ac:dyDescent="0.3">
      <c r="A468" s="73">
        <v>463</v>
      </c>
      <c r="B468" s="79">
        <v>51191509</v>
      </c>
      <c r="C468" s="140" t="s">
        <v>696</v>
      </c>
      <c r="D468" s="141" t="s">
        <v>71</v>
      </c>
      <c r="E468" s="73"/>
      <c r="F468" s="83">
        <v>19600</v>
      </c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52.8" x14ac:dyDescent="0.3">
      <c r="A469" s="73">
        <v>464</v>
      </c>
      <c r="B469" s="79">
        <v>51181827</v>
      </c>
      <c r="C469" s="140" t="s">
        <v>697</v>
      </c>
      <c r="D469" s="141" t="s">
        <v>71</v>
      </c>
      <c r="E469" s="73"/>
      <c r="F469" s="83">
        <v>350</v>
      </c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92.4" x14ac:dyDescent="0.3">
      <c r="A470" s="73">
        <v>465</v>
      </c>
      <c r="B470" s="79">
        <v>51111609</v>
      </c>
      <c r="C470" s="140" t="s">
        <v>698</v>
      </c>
      <c r="D470" s="141" t="s">
        <v>71</v>
      </c>
      <c r="E470" s="73" t="s">
        <v>224</v>
      </c>
      <c r="F470" s="83">
        <v>140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26.4" x14ac:dyDescent="0.3">
      <c r="A471" s="73">
        <v>466</v>
      </c>
      <c r="B471" s="79">
        <v>51101611</v>
      </c>
      <c r="C471" s="140" t="s">
        <v>699</v>
      </c>
      <c r="D471" s="141" t="s">
        <v>71</v>
      </c>
      <c r="E471" s="73" t="s">
        <v>224</v>
      </c>
      <c r="F471" s="83">
        <v>28</v>
      </c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66" x14ac:dyDescent="0.3">
      <c r="A472" s="73">
        <v>467</v>
      </c>
      <c r="B472" s="79">
        <v>51142003</v>
      </c>
      <c r="C472" s="140" t="s">
        <v>700</v>
      </c>
      <c r="D472" s="141" t="s">
        <v>71</v>
      </c>
      <c r="E472" s="73" t="s">
        <v>224</v>
      </c>
      <c r="F472" s="83">
        <v>12600</v>
      </c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66" x14ac:dyDescent="0.3">
      <c r="A473" s="73">
        <v>468</v>
      </c>
      <c r="B473" s="79">
        <v>51142003</v>
      </c>
      <c r="C473" s="140" t="s">
        <v>701</v>
      </c>
      <c r="D473" s="141" t="s">
        <v>71</v>
      </c>
      <c r="E473" s="73" t="s">
        <v>224</v>
      </c>
      <c r="F473" s="83">
        <v>7</v>
      </c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39.6" x14ac:dyDescent="0.3">
      <c r="A474" s="73">
        <v>469</v>
      </c>
      <c r="B474" s="79">
        <v>51111513</v>
      </c>
      <c r="C474" s="140" t="s">
        <v>702</v>
      </c>
      <c r="D474" s="141" t="s">
        <v>71</v>
      </c>
      <c r="E474" s="73" t="s">
        <v>224</v>
      </c>
      <c r="F474" s="83">
        <v>350</v>
      </c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66" x14ac:dyDescent="0.3">
      <c r="A475" s="73">
        <v>470</v>
      </c>
      <c r="B475" s="79">
        <v>51181517</v>
      </c>
      <c r="C475" s="140" t="s">
        <v>703</v>
      </c>
      <c r="D475" s="141" t="s">
        <v>71</v>
      </c>
      <c r="E475" s="73"/>
      <c r="F475" s="83">
        <v>280</v>
      </c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26.4" x14ac:dyDescent="0.3">
      <c r="A476" s="73">
        <v>471</v>
      </c>
      <c r="B476" s="79">
        <v>51181729</v>
      </c>
      <c r="C476" s="140" t="s">
        <v>704</v>
      </c>
      <c r="D476" s="141" t="s">
        <v>71</v>
      </c>
      <c r="E476" s="73"/>
      <c r="F476" s="83">
        <v>1050</v>
      </c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66" x14ac:dyDescent="0.3">
      <c r="A477" s="73">
        <v>472</v>
      </c>
      <c r="B477" s="79">
        <v>51181729</v>
      </c>
      <c r="C477" s="140" t="s">
        <v>705</v>
      </c>
      <c r="D477" s="141" t="s">
        <v>71</v>
      </c>
      <c r="E477" s="73" t="s">
        <v>224</v>
      </c>
      <c r="F477" s="83">
        <v>210</v>
      </c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79.2" x14ac:dyDescent="0.3">
      <c r="A478" s="73">
        <v>473</v>
      </c>
      <c r="B478" s="79">
        <v>51181605</v>
      </c>
      <c r="C478" s="140" t="s">
        <v>706</v>
      </c>
      <c r="D478" s="141" t="s">
        <v>71</v>
      </c>
      <c r="E478" s="73" t="s">
        <v>224</v>
      </c>
      <c r="F478" s="83">
        <v>3710</v>
      </c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26.4" x14ac:dyDescent="0.3">
      <c r="A479" s="73">
        <v>474</v>
      </c>
      <c r="B479" s="79">
        <v>51171806</v>
      </c>
      <c r="C479" s="140" t="s">
        <v>707</v>
      </c>
      <c r="D479" s="141" t="s">
        <v>71</v>
      </c>
      <c r="E479" s="73"/>
      <c r="F479" s="83">
        <v>700</v>
      </c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26.4" x14ac:dyDescent="0.3">
      <c r="A480" s="73">
        <v>475</v>
      </c>
      <c r="B480" s="79">
        <v>51171806</v>
      </c>
      <c r="C480" s="140" t="s">
        <v>708</v>
      </c>
      <c r="D480" s="141" t="s">
        <v>71</v>
      </c>
      <c r="E480" s="73"/>
      <c r="F480" s="83">
        <v>70</v>
      </c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66" x14ac:dyDescent="0.3">
      <c r="A481" s="73">
        <v>476</v>
      </c>
      <c r="B481" s="79">
        <v>51171806</v>
      </c>
      <c r="C481" s="140" t="s">
        <v>709</v>
      </c>
      <c r="D481" s="141" t="s">
        <v>71</v>
      </c>
      <c r="E481" s="73"/>
      <c r="F481" s="83">
        <v>9800</v>
      </c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39.6" x14ac:dyDescent="0.3">
      <c r="A482" s="73">
        <v>477</v>
      </c>
      <c r="B482" s="79">
        <v>51121765</v>
      </c>
      <c r="C482" s="140" t="s">
        <v>710</v>
      </c>
      <c r="D482" s="141" t="s">
        <v>71</v>
      </c>
      <c r="E482" s="73"/>
      <c r="F482" s="83">
        <v>7</v>
      </c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52.8" x14ac:dyDescent="0.3">
      <c r="A483" s="73">
        <v>478</v>
      </c>
      <c r="B483" s="79">
        <v>51121765</v>
      </c>
      <c r="C483" s="140" t="s">
        <v>711</v>
      </c>
      <c r="D483" s="141" t="s">
        <v>71</v>
      </c>
      <c r="E483" s="73" t="s">
        <v>224</v>
      </c>
      <c r="F483" s="83">
        <v>3500</v>
      </c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79.2" x14ac:dyDescent="0.3">
      <c r="A484" s="73">
        <v>479</v>
      </c>
      <c r="B484" s="79">
        <v>51111610</v>
      </c>
      <c r="C484" s="140" t="s">
        <v>712</v>
      </c>
      <c r="D484" s="141" t="s">
        <v>71</v>
      </c>
      <c r="E484" s="73"/>
      <c r="F484" s="83">
        <v>140</v>
      </c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39.6" x14ac:dyDescent="0.3">
      <c r="A485" s="73">
        <v>480</v>
      </c>
      <c r="B485" s="79">
        <v>51111610</v>
      </c>
      <c r="C485" s="140" t="s">
        <v>713</v>
      </c>
      <c r="D485" s="141" t="s">
        <v>71</v>
      </c>
      <c r="E485" s="73"/>
      <c r="F485" s="83">
        <v>42</v>
      </c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66" x14ac:dyDescent="0.3">
      <c r="A486" s="73">
        <v>481</v>
      </c>
      <c r="B486" s="79">
        <v>51111610</v>
      </c>
      <c r="C486" s="140" t="s">
        <v>714</v>
      </c>
      <c r="D486" s="141" t="s">
        <v>71</v>
      </c>
      <c r="E486" s="73" t="s">
        <v>224</v>
      </c>
      <c r="F486" s="83">
        <v>77</v>
      </c>
      <c r="G486" s="3" t="s">
        <v>958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66" x14ac:dyDescent="0.3">
      <c r="A487" s="73">
        <v>482</v>
      </c>
      <c r="B487" s="79">
        <v>51101603</v>
      </c>
      <c r="C487" s="140" t="s">
        <v>715</v>
      </c>
      <c r="D487" s="141" t="s">
        <v>71</v>
      </c>
      <c r="E487" s="73" t="s">
        <v>224</v>
      </c>
      <c r="F487" s="83">
        <v>210</v>
      </c>
      <c r="G487" s="3" t="s">
        <v>958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26.4" x14ac:dyDescent="0.3">
      <c r="A488" s="73">
        <v>483</v>
      </c>
      <c r="B488" s="79">
        <v>51101603</v>
      </c>
      <c r="C488" s="140" t="s">
        <v>716</v>
      </c>
      <c r="D488" s="141" t="s">
        <v>71</v>
      </c>
      <c r="E488" s="73"/>
      <c r="F488" s="83">
        <v>140</v>
      </c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26.4" x14ac:dyDescent="0.3">
      <c r="A489" s="73">
        <v>484</v>
      </c>
      <c r="B489" s="79">
        <v>51101603</v>
      </c>
      <c r="C489" s="140" t="s">
        <v>717</v>
      </c>
      <c r="D489" s="141" t="s">
        <v>71</v>
      </c>
      <c r="E489" s="73"/>
      <c r="F489" s="83">
        <v>2100</v>
      </c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66" x14ac:dyDescent="0.3">
      <c r="A490" s="73">
        <v>485</v>
      </c>
      <c r="B490" s="79">
        <v>51101603</v>
      </c>
      <c r="C490" s="140" t="s">
        <v>718</v>
      </c>
      <c r="D490" s="141" t="s">
        <v>71</v>
      </c>
      <c r="E490" s="73"/>
      <c r="F490" s="83">
        <v>8400</v>
      </c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52.8" x14ac:dyDescent="0.3">
      <c r="A491" s="73">
        <v>486</v>
      </c>
      <c r="B491" s="79">
        <v>51201503</v>
      </c>
      <c r="C491" s="140" t="s">
        <v>719</v>
      </c>
      <c r="D491" s="141" t="s">
        <v>71</v>
      </c>
      <c r="E491" s="73"/>
      <c r="F491" s="83">
        <v>21</v>
      </c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39.6" x14ac:dyDescent="0.3">
      <c r="A492" s="73">
        <v>487</v>
      </c>
      <c r="B492" s="79">
        <v>51141542</v>
      </c>
      <c r="C492" s="140" t="s">
        <v>720</v>
      </c>
      <c r="D492" s="141" t="s">
        <v>71</v>
      </c>
      <c r="E492" s="73" t="s">
        <v>224</v>
      </c>
      <c r="F492" s="83">
        <v>210</v>
      </c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52.8" x14ac:dyDescent="0.3">
      <c r="A493" s="73">
        <v>488</v>
      </c>
      <c r="B493" s="79">
        <v>51141542</v>
      </c>
      <c r="C493" s="140" t="s">
        <v>721</v>
      </c>
      <c r="D493" s="141" t="s">
        <v>71</v>
      </c>
      <c r="E493" s="73"/>
      <c r="F493" s="83">
        <v>14700</v>
      </c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39.6" x14ac:dyDescent="0.3">
      <c r="A494" s="73">
        <v>489</v>
      </c>
      <c r="B494" s="79">
        <v>51141542</v>
      </c>
      <c r="C494" s="140" t="s">
        <v>722</v>
      </c>
      <c r="D494" s="141" t="s">
        <v>71</v>
      </c>
      <c r="E494" s="73"/>
      <c r="F494" s="83">
        <v>2100</v>
      </c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66" x14ac:dyDescent="0.3">
      <c r="A495" s="73">
        <v>490</v>
      </c>
      <c r="B495" s="79">
        <v>51121902</v>
      </c>
      <c r="C495" s="140" t="s">
        <v>723</v>
      </c>
      <c r="D495" s="141" t="s">
        <v>71</v>
      </c>
      <c r="E495" s="73"/>
      <c r="F495" s="83">
        <v>5600</v>
      </c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26.4" x14ac:dyDescent="0.3">
      <c r="A496" s="73">
        <v>491</v>
      </c>
      <c r="B496" s="79">
        <v>51121711</v>
      </c>
      <c r="C496" s="140" t="s">
        <v>724</v>
      </c>
      <c r="D496" s="141" t="s">
        <v>71</v>
      </c>
      <c r="E496" s="73"/>
      <c r="F496" s="83">
        <v>70</v>
      </c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26.4" x14ac:dyDescent="0.3">
      <c r="A497" s="73">
        <v>492</v>
      </c>
      <c r="B497" s="79">
        <v>51141604</v>
      </c>
      <c r="C497" s="140" t="s">
        <v>725</v>
      </c>
      <c r="D497" s="141" t="s">
        <v>71</v>
      </c>
      <c r="E497" s="73"/>
      <c r="F497" s="83">
        <v>700</v>
      </c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26.4" x14ac:dyDescent="0.3">
      <c r="A498" s="73">
        <v>493</v>
      </c>
      <c r="B498" s="79">
        <v>51171908</v>
      </c>
      <c r="C498" s="140" t="s">
        <v>726</v>
      </c>
      <c r="D498" s="141" t="s">
        <v>339</v>
      </c>
      <c r="E498" s="73" t="s">
        <v>224</v>
      </c>
      <c r="F498" s="83">
        <v>140</v>
      </c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26.4" x14ac:dyDescent="0.3">
      <c r="A499" s="73">
        <v>494</v>
      </c>
      <c r="B499" s="79">
        <v>51171908</v>
      </c>
      <c r="C499" s="140" t="s">
        <v>727</v>
      </c>
      <c r="D499" s="141" t="s">
        <v>71</v>
      </c>
      <c r="E499" s="73"/>
      <c r="F499" s="83">
        <v>2100</v>
      </c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26.4" x14ac:dyDescent="0.3">
      <c r="A500" s="73">
        <v>495</v>
      </c>
      <c r="B500" s="79">
        <v>51111704</v>
      </c>
      <c r="C500" s="140" t="s">
        <v>728</v>
      </c>
      <c r="D500" s="141" t="s">
        <v>71</v>
      </c>
      <c r="E500" s="73"/>
      <c r="F500" s="83">
        <v>210</v>
      </c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52.8" x14ac:dyDescent="0.3">
      <c r="A501" s="73">
        <v>496</v>
      </c>
      <c r="B501" s="79">
        <v>51111706</v>
      </c>
      <c r="C501" s="140" t="s">
        <v>729</v>
      </c>
      <c r="D501" s="141" t="s">
        <v>71</v>
      </c>
      <c r="E501" s="73" t="s">
        <v>224</v>
      </c>
      <c r="F501" s="83">
        <v>7</v>
      </c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52.8" x14ac:dyDescent="0.3">
      <c r="A502" s="73">
        <v>497</v>
      </c>
      <c r="B502" s="79">
        <v>51191603</v>
      </c>
      <c r="C502" s="140" t="s">
        <v>730</v>
      </c>
      <c r="D502" s="141" t="s">
        <v>71</v>
      </c>
      <c r="E502" s="73" t="s">
        <v>224</v>
      </c>
      <c r="F502" s="83">
        <v>7</v>
      </c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92.4" x14ac:dyDescent="0.3">
      <c r="A503" s="73">
        <v>498</v>
      </c>
      <c r="B503" s="79">
        <v>51161515</v>
      </c>
      <c r="C503" s="140" t="s">
        <v>731</v>
      </c>
      <c r="D503" s="141" t="s">
        <v>71</v>
      </c>
      <c r="E503" s="73"/>
      <c r="F503" s="83">
        <v>7</v>
      </c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26.4" x14ac:dyDescent="0.3">
      <c r="A504" s="73">
        <v>499</v>
      </c>
      <c r="B504" s="79">
        <v>51101536</v>
      </c>
      <c r="C504" s="140" t="s">
        <v>732</v>
      </c>
      <c r="D504" s="141" t="s">
        <v>71</v>
      </c>
      <c r="E504" s="73" t="s">
        <v>224</v>
      </c>
      <c r="F504" s="83">
        <v>70</v>
      </c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66" x14ac:dyDescent="0.3">
      <c r="A505" s="73">
        <v>500</v>
      </c>
      <c r="B505" s="79">
        <v>51191905</v>
      </c>
      <c r="C505" s="140" t="s">
        <v>733</v>
      </c>
      <c r="D505" s="141" t="s">
        <v>71</v>
      </c>
      <c r="E505" s="73" t="s">
        <v>224</v>
      </c>
      <c r="F505" s="83">
        <v>35</v>
      </c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26.4" x14ac:dyDescent="0.3">
      <c r="A506" s="73">
        <v>501</v>
      </c>
      <c r="B506" s="79">
        <v>512015</v>
      </c>
      <c r="C506" s="140" t="s">
        <v>734</v>
      </c>
      <c r="D506" s="141" t="s">
        <v>71</v>
      </c>
      <c r="E506" s="73"/>
      <c r="F506" s="83">
        <v>7</v>
      </c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26.4" x14ac:dyDescent="0.3">
      <c r="A507" s="73">
        <v>502</v>
      </c>
      <c r="B507" s="79">
        <v>51161701</v>
      </c>
      <c r="C507" s="140" t="s">
        <v>735</v>
      </c>
      <c r="D507" s="141" t="s">
        <v>71</v>
      </c>
      <c r="E507" s="73" t="s">
        <v>224</v>
      </c>
      <c r="F507" s="83">
        <v>7</v>
      </c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79.2" x14ac:dyDescent="0.3">
      <c r="A508" s="73">
        <v>503</v>
      </c>
      <c r="B508" s="79">
        <v>51161701</v>
      </c>
      <c r="C508" s="140" t="s">
        <v>736</v>
      </c>
      <c r="D508" s="141" t="s">
        <v>71</v>
      </c>
      <c r="E508" s="73"/>
      <c r="F508" s="83">
        <v>700</v>
      </c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79.2" x14ac:dyDescent="0.3">
      <c r="A509" s="73">
        <v>504</v>
      </c>
      <c r="B509" s="79">
        <v>51142302</v>
      </c>
      <c r="C509" s="140" t="s">
        <v>737</v>
      </c>
      <c r="D509" s="141" t="s">
        <v>71</v>
      </c>
      <c r="E509" s="73"/>
      <c r="F509" s="83">
        <v>840</v>
      </c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79.2" x14ac:dyDescent="0.3">
      <c r="A510" s="73">
        <v>505</v>
      </c>
      <c r="B510" s="79">
        <v>51142109</v>
      </c>
      <c r="C510" s="140" t="s">
        <v>738</v>
      </c>
      <c r="D510" s="141" t="s">
        <v>71</v>
      </c>
      <c r="E510" s="73"/>
      <c r="F510" s="83">
        <v>70</v>
      </c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26.4" x14ac:dyDescent="0.3">
      <c r="A511" s="73">
        <v>506</v>
      </c>
      <c r="B511" s="79">
        <v>51142209</v>
      </c>
      <c r="C511" s="140" t="s">
        <v>739</v>
      </c>
      <c r="D511" s="141" t="s">
        <v>71</v>
      </c>
      <c r="E511" s="73"/>
      <c r="F511" s="83">
        <v>1050</v>
      </c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39.6" x14ac:dyDescent="0.3">
      <c r="A512" s="73">
        <v>507</v>
      </c>
      <c r="B512" s="79">
        <v>51151513</v>
      </c>
      <c r="C512" s="140" t="s">
        <v>740</v>
      </c>
      <c r="D512" s="141" t="s">
        <v>71</v>
      </c>
      <c r="E512" s="73"/>
      <c r="F512" s="83">
        <v>280</v>
      </c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79.2" x14ac:dyDescent="0.3">
      <c r="A513" s="73">
        <v>508</v>
      </c>
      <c r="B513" s="79">
        <v>51102311</v>
      </c>
      <c r="C513" s="140" t="s">
        <v>741</v>
      </c>
      <c r="D513" s="141" t="s">
        <v>71</v>
      </c>
      <c r="E513" s="73"/>
      <c r="F513" s="83">
        <v>560</v>
      </c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26.4" x14ac:dyDescent="0.3">
      <c r="A514" s="73">
        <v>509</v>
      </c>
      <c r="B514" s="77">
        <v>51102311</v>
      </c>
      <c r="C514" s="140" t="s">
        <v>742</v>
      </c>
      <c r="D514" s="141" t="s">
        <v>71</v>
      </c>
      <c r="E514" s="73" t="s">
        <v>224</v>
      </c>
      <c r="F514" s="83">
        <v>7</v>
      </c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26.4" x14ac:dyDescent="0.3">
      <c r="A515" s="73">
        <v>510</v>
      </c>
      <c r="B515" s="79">
        <v>51121904</v>
      </c>
      <c r="C515" s="143" t="s">
        <v>743</v>
      </c>
      <c r="D515" s="95" t="s">
        <v>71</v>
      </c>
      <c r="E515" s="73"/>
      <c r="F515" s="83">
        <v>70</v>
      </c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26.4" x14ac:dyDescent="0.3">
      <c r="A516" s="73">
        <v>511</v>
      </c>
      <c r="B516" s="77">
        <v>51121904</v>
      </c>
      <c r="C516" s="140" t="s">
        <v>744</v>
      </c>
      <c r="D516" s="141" t="s">
        <v>71</v>
      </c>
      <c r="E516" s="73"/>
      <c r="F516" s="83">
        <v>4200</v>
      </c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39.6" x14ac:dyDescent="0.3">
      <c r="A517" s="73">
        <v>512</v>
      </c>
      <c r="B517" s="79">
        <v>51122110</v>
      </c>
      <c r="C517" s="143" t="s">
        <v>745</v>
      </c>
      <c r="D517" s="95" t="s">
        <v>71</v>
      </c>
      <c r="E517" s="73" t="s">
        <v>224</v>
      </c>
      <c r="F517" s="83">
        <v>42</v>
      </c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26.4" x14ac:dyDescent="0.3">
      <c r="A518" s="73">
        <v>513</v>
      </c>
      <c r="B518" s="79">
        <v>51101815</v>
      </c>
      <c r="C518" s="140" t="s">
        <v>746</v>
      </c>
      <c r="D518" s="141" t="s">
        <v>71</v>
      </c>
      <c r="E518" s="73"/>
      <c r="F518" s="83">
        <v>2800</v>
      </c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52.8" x14ac:dyDescent="0.3">
      <c r="A519" s="73">
        <v>514</v>
      </c>
      <c r="B519" s="79">
        <v>51102206</v>
      </c>
      <c r="C519" s="140" t="s">
        <v>747</v>
      </c>
      <c r="D519" s="141" t="s">
        <v>71</v>
      </c>
      <c r="E519" s="73"/>
      <c r="F519" s="83">
        <v>280</v>
      </c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39.6" x14ac:dyDescent="0.3">
      <c r="A520" s="73">
        <v>515</v>
      </c>
      <c r="B520" s="79">
        <v>51102717</v>
      </c>
      <c r="C520" s="140" t="s">
        <v>748</v>
      </c>
      <c r="D520" s="141" t="s">
        <v>71</v>
      </c>
      <c r="E520" s="73"/>
      <c r="F520" s="83">
        <v>140</v>
      </c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66" x14ac:dyDescent="0.3">
      <c r="A521" s="73">
        <v>516</v>
      </c>
      <c r="B521" s="79">
        <v>51121603</v>
      </c>
      <c r="C521" s="140" t="s">
        <v>749</v>
      </c>
      <c r="D521" s="141" t="s">
        <v>71</v>
      </c>
      <c r="E521" s="73"/>
      <c r="F521" s="83">
        <v>210</v>
      </c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79.2" x14ac:dyDescent="0.3">
      <c r="A522" s="73">
        <v>517</v>
      </c>
      <c r="B522" s="79">
        <v>51121603</v>
      </c>
      <c r="C522" s="140" t="s">
        <v>750</v>
      </c>
      <c r="D522" s="141" t="s">
        <v>71</v>
      </c>
      <c r="E522" s="73"/>
      <c r="F522" s="83">
        <v>210</v>
      </c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52.8" x14ac:dyDescent="0.3">
      <c r="A523" s="73">
        <v>518</v>
      </c>
      <c r="B523" s="79">
        <v>51121758</v>
      </c>
      <c r="C523" s="140" t="s">
        <v>751</v>
      </c>
      <c r="D523" s="141" t="s">
        <v>71</v>
      </c>
      <c r="E523" s="73"/>
      <c r="F523" s="83">
        <v>210</v>
      </c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66" x14ac:dyDescent="0.3">
      <c r="A524" s="73">
        <v>519</v>
      </c>
      <c r="B524" s="79">
        <v>51111902</v>
      </c>
      <c r="C524" s="140" t="s">
        <v>752</v>
      </c>
      <c r="D524" s="141" t="s">
        <v>71</v>
      </c>
      <c r="E524" s="73"/>
      <c r="F524" s="83">
        <v>140</v>
      </c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26.4" x14ac:dyDescent="0.3">
      <c r="A525" s="73">
        <v>520</v>
      </c>
      <c r="B525" s="79">
        <v>51111902</v>
      </c>
      <c r="C525" s="147" t="s">
        <v>753</v>
      </c>
      <c r="D525" s="95" t="s">
        <v>71</v>
      </c>
      <c r="E525" s="73" t="s">
        <v>224</v>
      </c>
      <c r="F525" s="83">
        <v>7</v>
      </c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26.4" x14ac:dyDescent="0.3">
      <c r="A526" s="73">
        <v>521</v>
      </c>
      <c r="B526" s="79">
        <v>51121758</v>
      </c>
      <c r="C526" s="147" t="s">
        <v>754</v>
      </c>
      <c r="D526" s="95" t="s">
        <v>71</v>
      </c>
      <c r="E526" s="73" t="s">
        <v>224</v>
      </c>
      <c r="F526" s="83">
        <v>7</v>
      </c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66" x14ac:dyDescent="0.3">
      <c r="A527" s="73">
        <v>522</v>
      </c>
      <c r="B527" s="79">
        <v>51101546</v>
      </c>
      <c r="C527" s="140" t="s">
        <v>755</v>
      </c>
      <c r="D527" s="141" t="s">
        <v>71</v>
      </c>
      <c r="E527" s="73"/>
      <c r="F527" s="83">
        <v>9100</v>
      </c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26.4" x14ac:dyDescent="0.3">
      <c r="A528" s="73">
        <v>523</v>
      </c>
      <c r="B528" s="77">
        <v>51191603</v>
      </c>
      <c r="C528" s="140" t="s">
        <v>756</v>
      </c>
      <c r="D528" s="141" t="s">
        <v>71</v>
      </c>
      <c r="E528" s="73"/>
      <c r="F528" s="83">
        <v>7</v>
      </c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52.8" x14ac:dyDescent="0.3">
      <c r="A529" s="73">
        <v>524</v>
      </c>
      <c r="B529" s="79">
        <v>51191603</v>
      </c>
      <c r="C529" s="143" t="s">
        <v>757</v>
      </c>
      <c r="D529" s="95" t="s">
        <v>71</v>
      </c>
      <c r="E529" s="73"/>
      <c r="F529" s="83">
        <v>70</v>
      </c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92.4" x14ac:dyDescent="0.3">
      <c r="A530" s="73">
        <v>525</v>
      </c>
      <c r="B530" s="79">
        <v>51191603</v>
      </c>
      <c r="C530" s="140" t="s">
        <v>758</v>
      </c>
      <c r="D530" s="141" t="s">
        <v>71</v>
      </c>
      <c r="E530" s="73"/>
      <c r="F530" s="83">
        <v>910</v>
      </c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66" x14ac:dyDescent="0.3">
      <c r="A531" s="73">
        <v>526</v>
      </c>
      <c r="B531" s="79">
        <v>51191603</v>
      </c>
      <c r="C531" s="140" t="s">
        <v>759</v>
      </c>
      <c r="D531" s="141" t="s">
        <v>71</v>
      </c>
      <c r="E531" s="73"/>
      <c r="F531" s="83">
        <v>7</v>
      </c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79.2" x14ac:dyDescent="0.3">
      <c r="A532" s="73">
        <v>527</v>
      </c>
      <c r="B532" s="79">
        <v>51191603</v>
      </c>
      <c r="C532" s="140" t="s">
        <v>760</v>
      </c>
      <c r="D532" s="141" t="s">
        <v>71</v>
      </c>
      <c r="E532" s="73"/>
      <c r="F532" s="83">
        <v>14</v>
      </c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79.2" x14ac:dyDescent="0.3">
      <c r="A533" s="73">
        <v>528</v>
      </c>
      <c r="B533" s="79">
        <v>51191603</v>
      </c>
      <c r="C533" s="140" t="s">
        <v>761</v>
      </c>
      <c r="D533" s="141" t="s">
        <v>71</v>
      </c>
      <c r="E533" s="73"/>
      <c r="F533" s="83">
        <v>14</v>
      </c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92.4" x14ac:dyDescent="0.3">
      <c r="A534" s="73">
        <v>529</v>
      </c>
      <c r="B534" s="79">
        <v>51191603</v>
      </c>
      <c r="C534" s="140" t="s">
        <v>762</v>
      </c>
      <c r="D534" s="141" t="s">
        <v>71</v>
      </c>
      <c r="E534" s="73"/>
      <c r="F534" s="83">
        <v>140</v>
      </c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05.6" x14ac:dyDescent="0.3">
      <c r="A535" s="73">
        <v>530</v>
      </c>
      <c r="B535" s="79">
        <v>51191603</v>
      </c>
      <c r="C535" s="140" t="s">
        <v>763</v>
      </c>
      <c r="D535" s="141" t="s">
        <v>71</v>
      </c>
      <c r="E535" s="73"/>
      <c r="F535" s="83">
        <v>840</v>
      </c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66" x14ac:dyDescent="0.3">
      <c r="A536" s="73">
        <v>531</v>
      </c>
      <c r="B536" s="79">
        <v>51191603</v>
      </c>
      <c r="C536" s="140" t="s">
        <v>764</v>
      </c>
      <c r="D536" s="141" t="s">
        <v>71</v>
      </c>
      <c r="E536" s="73"/>
      <c r="F536" s="83">
        <v>7</v>
      </c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66" x14ac:dyDescent="0.3">
      <c r="A537" s="73">
        <v>532</v>
      </c>
      <c r="B537" s="79">
        <v>51191603</v>
      </c>
      <c r="C537" s="140" t="s">
        <v>765</v>
      </c>
      <c r="D537" s="141" t="s">
        <v>71</v>
      </c>
      <c r="E537" s="73"/>
      <c r="F537" s="83">
        <v>210</v>
      </c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66" x14ac:dyDescent="0.3">
      <c r="A538" s="73">
        <v>533</v>
      </c>
      <c r="B538" s="79">
        <v>51191603</v>
      </c>
      <c r="C538" s="140" t="s">
        <v>766</v>
      </c>
      <c r="D538" s="141" t="s">
        <v>71</v>
      </c>
      <c r="E538" s="73"/>
      <c r="F538" s="83">
        <v>35</v>
      </c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39.6" x14ac:dyDescent="0.3">
      <c r="A539" s="73">
        <v>534</v>
      </c>
      <c r="B539" s="79">
        <v>51191603</v>
      </c>
      <c r="C539" s="140" t="s">
        <v>767</v>
      </c>
      <c r="D539" s="141" t="s">
        <v>71</v>
      </c>
      <c r="E539" s="73"/>
      <c r="F539" s="83">
        <v>7</v>
      </c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92.4" x14ac:dyDescent="0.3">
      <c r="A540" s="73">
        <v>535</v>
      </c>
      <c r="B540" s="79">
        <v>51191603</v>
      </c>
      <c r="C540" s="140" t="s">
        <v>768</v>
      </c>
      <c r="D540" s="141" t="s">
        <v>71</v>
      </c>
      <c r="E540" s="73"/>
      <c r="F540" s="83">
        <v>3850</v>
      </c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79.2" x14ac:dyDescent="0.3">
      <c r="A541" s="73">
        <v>536</v>
      </c>
      <c r="B541" s="79">
        <v>51191603</v>
      </c>
      <c r="C541" s="140" t="s">
        <v>769</v>
      </c>
      <c r="D541" s="141" t="s">
        <v>71</v>
      </c>
      <c r="E541" s="73"/>
      <c r="F541" s="83">
        <v>1050</v>
      </c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66" x14ac:dyDescent="0.3">
      <c r="A542" s="73">
        <v>537</v>
      </c>
      <c r="B542" s="77">
        <v>51191603</v>
      </c>
      <c r="C542" s="140" t="s">
        <v>770</v>
      </c>
      <c r="D542" s="141" t="s">
        <v>71</v>
      </c>
      <c r="E542" s="73"/>
      <c r="F542" s="83">
        <v>1960</v>
      </c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66" x14ac:dyDescent="0.3">
      <c r="A543" s="73">
        <v>538</v>
      </c>
      <c r="B543" s="79">
        <v>51191603</v>
      </c>
      <c r="C543" s="143" t="s">
        <v>771</v>
      </c>
      <c r="D543" s="95" t="s">
        <v>71</v>
      </c>
      <c r="E543" s="73"/>
      <c r="F543" s="83">
        <v>7</v>
      </c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92.4" x14ac:dyDescent="0.3">
      <c r="A544" s="73">
        <v>539</v>
      </c>
      <c r="B544" s="79">
        <v>51182304</v>
      </c>
      <c r="C544" s="140" t="s">
        <v>772</v>
      </c>
      <c r="D544" s="141" t="s">
        <v>71</v>
      </c>
      <c r="E544" s="73"/>
      <c r="F544" s="83">
        <v>840</v>
      </c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66" x14ac:dyDescent="0.3">
      <c r="A545" s="73">
        <v>540</v>
      </c>
      <c r="B545" s="79">
        <v>51141703</v>
      </c>
      <c r="C545" s="140" t="s">
        <v>773</v>
      </c>
      <c r="D545" s="141" t="s">
        <v>71</v>
      </c>
      <c r="E545" s="73" t="s">
        <v>224</v>
      </c>
      <c r="F545" s="83">
        <v>35</v>
      </c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26.4" x14ac:dyDescent="0.3">
      <c r="A546" s="73">
        <v>541</v>
      </c>
      <c r="B546" s="79">
        <v>51171909</v>
      </c>
      <c r="C546" s="140" t="s">
        <v>774</v>
      </c>
      <c r="D546" s="141" t="s">
        <v>71</v>
      </c>
      <c r="E546" s="73" t="s">
        <v>224</v>
      </c>
      <c r="F546" s="83">
        <v>1750</v>
      </c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26.4" x14ac:dyDescent="0.3">
      <c r="A547" s="73">
        <v>542</v>
      </c>
      <c r="B547" s="79">
        <v>51171909</v>
      </c>
      <c r="C547" s="140" t="s">
        <v>775</v>
      </c>
      <c r="D547" s="141" t="s">
        <v>71</v>
      </c>
      <c r="E547" s="73"/>
      <c r="F547" s="83">
        <v>21000</v>
      </c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52.8" x14ac:dyDescent="0.3">
      <c r="A548" s="73">
        <v>543</v>
      </c>
      <c r="B548" s="79">
        <v>51171816</v>
      </c>
      <c r="C548" s="140" t="s">
        <v>776</v>
      </c>
      <c r="D548" s="141" t="s">
        <v>71</v>
      </c>
      <c r="E548" s="73"/>
      <c r="F548" s="83">
        <v>23100</v>
      </c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66" x14ac:dyDescent="0.3">
      <c r="A549" s="73">
        <v>544</v>
      </c>
      <c r="B549" s="79">
        <v>51101562</v>
      </c>
      <c r="C549" s="140" t="s">
        <v>777</v>
      </c>
      <c r="D549" s="141" t="s">
        <v>71</v>
      </c>
      <c r="E549" s="73"/>
      <c r="F549" s="83">
        <v>16100</v>
      </c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26.4" x14ac:dyDescent="0.3">
      <c r="A550" s="73">
        <v>545</v>
      </c>
      <c r="B550" s="79">
        <v>51111822</v>
      </c>
      <c r="C550" s="140" t="s">
        <v>778</v>
      </c>
      <c r="D550" s="141" t="s">
        <v>71</v>
      </c>
      <c r="E550" s="73"/>
      <c r="F550" s="83">
        <v>70</v>
      </c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52.8" x14ac:dyDescent="0.3">
      <c r="A551" s="73">
        <v>546</v>
      </c>
      <c r="B551" s="79">
        <v>51141522</v>
      </c>
      <c r="C551" s="140" t="s">
        <v>779</v>
      </c>
      <c r="D551" s="141" t="s">
        <v>71</v>
      </c>
      <c r="E551" s="73"/>
      <c r="F551" s="83">
        <v>2800</v>
      </c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66" x14ac:dyDescent="0.3">
      <c r="A552" s="73">
        <v>547</v>
      </c>
      <c r="B552" s="79">
        <v>51141522</v>
      </c>
      <c r="C552" s="140" t="s">
        <v>780</v>
      </c>
      <c r="D552" s="141" t="s">
        <v>71</v>
      </c>
      <c r="E552" s="73" t="s">
        <v>224</v>
      </c>
      <c r="F552" s="83">
        <v>112</v>
      </c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39.6" x14ac:dyDescent="0.3">
      <c r="A553" s="73">
        <v>548</v>
      </c>
      <c r="B553" s="79">
        <v>51142207</v>
      </c>
      <c r="C553" s="140" t="s">
        <v>781</v>
      </c>
      <c r="D553" s="141" t="s">
        <v>71</v>
      </c>
      <c r="E553" s="73" t="s">
        <v>224</v>
      </c>
      <c r="F553" s="83">
        <v>70</v>
      </c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66" x14ac:dyDescent="0.3">
      <c r="A554" s="73">
        <v>549</v>
      </c>
      <c r="B554" s="79">
        <v>51102207</v>
      </c>
      <c r="C554" s="140" t="s">
        <v>782</v>
      </c>
      <c r="D554" s="141" t="s">
        <v>71</v>
      </c>
      <c r="E554" s="73" t="s">
        <v>224</v>
      </c>
      <c r="F554" s="83">
        <v>21</v>
      </c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26.4" x14ac:dyDescent="0.3">
      <c r="A555" s="73">
        <v>550</v>
      </c>
      <c r="B555" s="79">
        <v>51142207</v>
      </c>
      <c r="C555" s="140" t="s">
        <v>783</v>
      </c>
      <c r="D555" s="141"/>
      <c r="E555" s="73" t="s">
        <v>224</v>
      </c>
      <c r="F555" s="83">
        <v>7</v>
      </c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x14ac:dyDescent="0.3">
      <c r="A556" s="73">
        <v>551</v>
      </c>
      <c r="B556" s="79">
        <v>51131505</v>
      </c>
      <c r="C556" s="148" t="s">
        <v>784</v>
      </c>
      <c r="D556" s="95" t="s">
        <v>71</v>
      </c>
      <c r="E556" s="73"/>
      <c r="F556" s="83">
        <v>70</v>
      </c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66" x14ac:dyDescent="0.3">
      <c r="A557" s="73">
        <v>552</v>
      </c>
      <c r="B557" s="79">
        <v>51131505</v>
      </c>
      <c r="C557" s="140" t="s">
        <v>785</v>
      </c>
      <c r="D557" s="141" t="s">
        <v>71</v>
      </c>
      <c r="E557" s="73"/>
      <c r="F557" s="83">
        <v>105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79.2" x14ac:dyDescent="0.3">
      <c r="A558" s="73">
        <v>553</v>
      </c>
      <c r="B558" s="79">
        <v>512015</v>
      </c>
      <c r="C558" s="140" t="s">
        <v>786</v>
      </c>
      <c r="D558" s="141" t="s">
        <v>71</v>
      </c>
      <c r="E558" s="73"/>
      <c r="F558" s="83">
        <v>91</v>
      </c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66" x14ac:dyDescent="0.3">
      <c r="A559" s="73">
        <v>554</v>
      </c>
      <c r="B559" s="79">
        <v>512015</v>
      </c>
      <c r="C559" s="140" t="s">
        <v>787</v>
      </c>
      <c r="D559" s="141" t="s">
        <v>71</v>
      </c>
      <c r="E559" s="73"/>
      <c r="F559" s="83">
        <v>5600</v>
      </c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66" x14ac:dyDescent="0.3">
      <c r="A560" s="73">
        <v>555</v>
      </c>
      <c r="B560" s="79">
        <v>51111820</v>
      </c>
      <c r="C560" s="140" t="s">
        <v>788</v>
      </c>
      <c r="D560" s="141" t="s">
        <v>71</v>
      </c>
      <c r="E560" s="73" t="s">
        <v>224</v>
      </c>
      <c r="F560" s="83">
        <v>210</v>
      </c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39.6" x14ac:dyDescent="0.3">
      <c r="A561" s="73">
        <v>556</v>
      </c>
      <c r="B561" s="79">
        <v>51111717</v>
      </c>
      <c r="C561" s="142" t="s">
        <v>789</v>
      </c>
      <c r="D561" s="95" t="s">
        <v>71</v>
      </c>
      <c r="E561" s="73" t="s">
        <v>224</v>
      </c>
      <c r="F561" s="83">
        <v>210</v>
      </c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39.6" x14ac:dyDescent="0.3">
      <c r="A562" s="73">
        <v>557</v>
      </c>
      <c r="B562" s="79">
        <v>512015</v>
      </c>
      <c r="C562" s="140" t="s">
        <v>790</v>
      </c>
      <c r="D562" s="141" t="s">
        <v>71</v>
      </c>
      <c r="E562" s="73" t="s">
        <v>224</v>
      </c>
      <c r="F562" s="83">
        <v>42</v>
      </c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66" x14ac:dyDescent="0.3">
      <c r="A563" s="73">
        <v>558</v>
      </c>
      <c r="B563" s="79">
        <v>51111901</v>
      </c>
      <c r="C563" s="140" t="s">
        <v>791</v>
      </c>
      <c r="D563" s="141" t="s">
        <v>71</v>
      </c>
      <c r="E563" s="73" t="s">
        <v>224</v>
      </c>
      <c r="F563" s="83">
        <v>7</v>
      </c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52.8" x14ac:dyDescent="0.3">
      <c r="A564" s="73">
        <v>559</v>
      </c>
      <c r="B564" s="79">
        <v>51111901</v>
      </c>
      <c r="C564" s="140" t="s">
        <v>792</v>
      </c>
      <c r="D564" s="141" t="s">
        <v>71</v>
      </c>
      <c r="E564" s="73"/>
      <c r="F564" s="83">
        <v>23100</v>
      </c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66" x14ac:dyDescent="0.3">
      <c r="A565" s="73">
        <v>560</v>
      </c>
      <c r="B565" s="79">
        <v>51201803</v>
      </c>
      <c r="C565" s="140" t="s">
        <v>793</v>
      </c>
      <c r="D565" s="141" t="s">
        <v>71</v>
      </c>
      <c r="E565" s="73" t="s">
        <v>224</v>
      </c>
      <c r="F565" s="83">
        <v>14</v>
      </c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79.2" x14ac:dyDescent="0.3">
      <c r="A566" s="73">
        <v>561</v>
      </c>
      <c r="B566" s="79">
        <v>51111717</v>
      </c>
      <c r="C566" s="140" t="s">
        <v>794</v>
      </c>
      <c r="D566" s="141" t="s">
        <v>71</v>
      </c>
      <c r="E566" s="73" t="s">
        <v>224</v>
      </c>
      <c r="F566" s="83">
        <v>98</v>
      </c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x14ac:dyDescent="0.3">
      <c r="A567" s="73">
        <v>562</v>
      </c>
      <c r="B567" s="79">
        <v>511116</v>
      </c>
      <c r="C567" s="151" t="s">
        <v>795</v>
      </c>
      <c r="D567" s="95" t="s">
        <v>71</v>
      </c>
      <c r="E567" s="73" t="s">
        <v>224</v>
      </c>
      <c r="F567" s="83">
        <v>56</v>
      </c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66" x14ac:dyDescent="0.3">
      <c r="A568" s="73">
        <v>563</v>
      </c>
      <c r="B568" s="79">
        <v>51101507</v>
      </c>
      <c r="C568" s="140" t="s">
        <v>796</v>
      </c>
      <c r="D568" s="141" t="s">
        <v>71</v>
      </c>
      <c r="E568" s="73" t="s">
        <v>224</v>
      </c>
      <c r="F568" s="83">
        <v>7</v>
      </c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66" x14ac:dyDescent="0.3">
      <c r="A569" s="73">
        <v>564</v>
      </c>
      <c r="B569" s="79">
        <v>51101507</v>
      </c>
      <c r="C569" s="140" t="s">
        <v>797</v>
      </c>
      <c r="D569" s="141" t="s">
        <v>71</v>
      </c>
      <c r="E569" s="73"/>
      <c r="F569" s="83">
        <v>42</v>
      </c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66" x14ac:dyDescent="0.3">
      <c r="A570" s="73">
        <v>565</v>
      </c>
      <c r="B570" s="79">
        <v>51101507</v>
      </c>
      <c r="C570" s="140" t="s">
        <v>798</v>
      </c>
      <c r="D570" s="141" t="s">
        <v>71</v>
      </c>
      <c r="E570" s="73"/>
      <c r="F570" s="83">
        <v>112</v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79.2" x14ac:dyDescent="0.3">
      <c r="A571" s="73">
        <v>566</v>
      </c>
      <c r="B571" s="79">
        <v>51102709</v>
      </c>
      <c r="C571" s="140" t="s">
        <v>799</v>
      </c>
      <c r="D571" s="141" t="s">
        <v>71</v>
      </c>
      <c r="E571" s="73"/>
      <c r="F571" s="83">
        <v>700</v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79.2" x14ac:dyDescent="0.3">
      <c r="A572" s="73">
        <v>567</v>
      </c>
      <c r="B572" s="77">
        <v>511117</v>
      </c>
      <c r="C572" s="140" t="s">
        <v>800</v>
      </c>
      <c r="D572" s="141" t="s">
        <v>71</v>
      </c>
      <c r="E572" s="73"/>
      <c r="F572" s="83">
        <v>3500</v>
      </c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52.8" x14ac:dyDescent="0.3">
      <c r="A573" s="73">
        <v>568</v>
      </c>
      <c r="B573" s="79">
        <v>511117</v>
      </c>
      <c r="C573" s="143" t="s">
        <v>801</v>
      </c>
      <c r="D573" s="95" t="s">
        <v>71</v>
      </c>
      <c r="E573" s="73"/>
      <c r="F573" s="83">
        <v>350</v>
      </c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52.8" x14ac:dyDescent="0.3">
      <c r="A574" s="73">
        <v>569</v>
      </c>
      <c r="B574" s="79">
        <v>51101561</v>
      </c>
      <c r="C574" s="140" t="s">
        <v>802</v>
      </c>
      <c r="D574" s="141" t="s">
        <v>71</v>
      </c>
      <c r="E574" s="73" t="s">
        <v>224</v>
      </c>
      <c r="F574" s="83">
        <v>14</v>
      </c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66" x14ac:dyDescent="0.3">
      <c r="A575" s="73">
        <v>570</v>
      </c>
      <c r="B575" s="79">
        <v>51101561</v>
      </c>
      <c r="C575" s="140" t="s">
        <v>803</v>
      </c>
      <c r="D575" s="141" t="s">
        <v>71</v>
      </c>
      <c r="E575" s="73"/>
      <c r="F575" s="83">
        <v>7</v>
      </c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66" x14ac:dyDescent="0.3">
      <c r="A576" s="73">
        <v>571</v>
      </c>
      <c r="B576" s="79">
        <v>51151514</v>
      </c>
      <c r="C576" s="140" t="s">
        <v>804</v>
      </c>
      <c r="D576" s="141" t="s">
        <v>71</v>
      </c>
      <c r="E576" s="73"/>
      <c r="F576" s="83">
        <v>19600</v>
      </c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79.2" x14ac:dyDescent="0.3">
      <c r="A577" s="73">
        <v>572</v>
      </c>
      <c r="B577" s="79">
        <v>511015</v>
      </c>
      <c r="C577" s="140" t="s">
        <v>805</v>
      </c>
      <c r="D577" s="141" t="s">
        <v>71</v>
      </c>
      <c r="E577" s="73"/>
      <c r="F577" s="83">
        <v>7</v>
      </c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39.6" x14ac:dyDescent="0.3">
      <c r="A578" s="73">
        <v>573</v>
      </c>
      <c r="B578" s="79">
        <v>511015</v>
      </c>
      <c r="C578" s="140" t="s">
        <v>806</v>
      </c>
      <c r="D578" s="141" t="s">
        <v>71</v>
      </c>
      <c r="E578" s="73"/>
      <c r="F578" s="83">
        <v>35</v>
      </c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26.4" x14ac:dyDescent="0.3">
      <c r="A579" s="73">
        <v>574</v>
      </c>
      <c r="B579" s="79">
        <v>51101907</v>
      </c>
      <c r="C579" s="140" t="s">
        <v>807</v>
      </c>
      <c r="D579" s="141" t="s">
        <v>71</v>
      </c>
      <c r="E579" s="73"/>
      <c r="F579" s="83">
        <v>1750</v>
      </c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26.4" x14ac:dyDescent="0.3">
      <c r="A580" s="73">
        <v>575</v>
      </c>
      <c r="B580" s="79">
        <v>51241120</v>
      </c>
      <c r="C580" s="140" t="s">
        <v>808</v>
      </c>
      <c r="D580" s="141" t="s">
        <v>71</v>
      </c>
      <c r="E580" s="73"/>
      <c r="F580" s="83">
        <v>35</v>
      </c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66" x14ac:dyDescent="0.3">
      <c r="A581" s="73">
        <v>576</v>
      </c>
      <c r="B581" s="79">
        <v>51171622</v>
      </c>
      <c r="C581" s="140" t="s">
        <v>809</v>
      </c>
      <c r="D581" s="141" t="s">
        <v>71</v>
      </c>
      <c r="E581" s="73"/>
      <c r="F581" s="83">
        <v>7</v>
      </c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79.2" x14ac:dyDescent="0.3">
      <c r="A582" s="73">
        <v>577</v>
      </c>
      <c r="B582" s="79">
        <v>51101526</v>
      </c>
      <c r="C582" s="140" t="s">
        <v>810</v>
      </c>
      <c r="D582" s="141" t="s">
        <v>71</v>
      </c>
      <c r="E582" s="73"/>
      <c r="F582" s="83">
        <v>210</v>
      </c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66" x14ac:dyDescent="0.3">
      <c r="A583" s="73">
        <v>578</v>
      </c>
      <c r="B583" s="79">
        <v>51101807</v>
      </c>
      <c r="C583" s="140" t="s">
        <v>811</v>
      </c>
      <c r="D583" s="141" t="s">
        <v>71</v>
      </c>
      <c r="E583" s="73"/>
      <c r="F583" s="83">
        <v>210</v>
      </c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52.8" x14ac:dyDescent="0.3">
      <c r="A584" s="73">
        <v>579</v>
      </c>
      <c r="B584" s="79">
        <v>51101807</v>
      </c>
      <c r="C584" s="140" t="s">
        <v>812</v>
      </c>
      <c r="D584" s="141" t="s">
        <v>71</v>
      </c>
      <c r="E584" s="73"/>
      <c r="F584" s="83">
        <v>1050</v>
      </c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26.4" x14ac:dyDescent="0.3">
      <c r="A585" s="73">
        <v>580</v>
      </c>
      <c r="B585" s="79">
        <v>51101807</v>
      </c>
      <c r="C585" s="140" t="s">
        <v>813</v>
      </c>
      <c r="D585" s="141" t="s">
        <v>71</v>
      </c>
      <c r="E585" s="73"/>
      <c r="F585" s="83">
        <v>420</v>
      </c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39.6" x14ac:dyDescent="0.3">
      <c r="A586" s="73">
        <v>581</v>
      </c>
      <c r="B586" s="77">
        <v>51101807</v>
      </c>
      <c r="C586" s="140" t="s">
        <v>814</v>
      </c>
      <c r="D586" s="141" t="s">
        <v>71</v>
      </c>
      <c r="E586" s="73"/>
      <c r="F586" s="83">
        <v>7</v>
      </c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66" x14ac:dyDescent="0.3">
      <c r="A587" s="73">
        <v>582</v>
      </c>
      <c r="B587" s="79">
        <v>51121610</v>
      </c>
      <c r="C587" s="143" t="s">
        <v>815</v>
      </c>
      <c r="D587" s="95" t="s">
        <v>71</v>
      </c>
      <c r="E587" s="73" t="s">
        <v>224</v>
      </c>
      <c r="F587" s="83">
        <v>7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66" x14ac:dyDescent="0.3">
      <c r="A588" s="73">
        <v>583</v>
      </c>
      <c r="B588" s="79">
        <v>51121610</v>
      </c>
      <c r="C588" s="140" t="s">
        <v>816</v>
      </c>
      <c r="D588" s="141" t="s">
        <v>71</v>
      </c>
      <c r="E588" s="73"/>
      <c r="F588" s="83">
        <v>17500</v>
      </c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66" x14ac:dyDescent="0.3">
      <c r="A589" s="73">
        <v>584</v>
      </c>
      <c r="B589" s="79">
        <v>51121728</v>
      </c>
      <c r="C589" s="140" t="s">
        <v>817</v>
      </c>
      <c r="D589" s="141" t="s">
        <v>71</v>
      </c>
      <c r="E589" s="73"/>
      <c r="F589" s="83">
        <v>35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39.6" x14ac:dyDescent="0.3">
      <c r="A590" s="73">
        <v>585</v>
      </c>
      <c r="B590" s="79">
        <v>51181708</v>
      </c>
      <c r="C590" s="140" t="s">
        <v>818</v>
      </c>
      <c r="D590" s="141" t="s">
        <v>71</v>
      </c>
      <c r="E590" s="77" t="s">
        <v>224</v>
      </c>
      <c r="F590" s="83">
        <v>70</v>
      </c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26.4" x14ac:dyDescent="0.3">
      <c r="A591" s="73">
        <v>586</v>
      </c>
      <c r="B591" s="79">
        <v>51181708</v>
      </c>
      <c r="C591" s="140" t="s">
        <v>819</v>
      </c>
      <c r="D591" s="141" t="s">
        <v>71</v>
      </c>
      <c r="E591" s="73"/>
      <c r="F591" s="83">
        <v>12600</v>
      </c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26.4" x14ac:dyDescent="0.3">
      <c r="A592" s="73">
        <v>587</v>
      </c>
      <c r="B592" s="79">
        <v>51181708</v>
      </c>
      <c r="C592" s="140" t="s">
        <v>820</v>
      </c>
      <c r="D592" s="141" t="s">
        <v>71</v>
      </c>
      <c r="E592" s="73"/>
      <c r="F592" s="83">
        <v>9800</v>
      </c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66" x14ac:dyDescent="0.3">
      <c r="A593" s="73">
        <v>588</v>
      </c>
      <c r="B593" s="79">
        <v>51181708</v>
      </c>
      <c r="C593" s="140" t="s">
        <v>821</v>
      </c>
      <c r="D593" s="141" t="s">
        <v>71</v>
      </c>
      <c r="E593" s="73"/>
      <c r="F593" s="83">
        <v>42</v>
      </c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52.8" x14ac:dyDescent="0.3">
      <c r="A594" s="73">
        <v>589</v>
      </c>
      <c r="B594" s="79">
        <v>51141534</v>
      </c>
      <c r="C594" s="140" t="s">
        <v>822</v>
      </c>
      <c r="D594" s="141" t="s">
        <v>71</v>
      </c>
      <c r="E594" s="73"/>
      <c r="F594" s="83">
        <v>7</v>
      </c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26.4" x14ac:dyDescent="0.3">
      <c r="A595" s="73">
        <v>590</v>
      </c>
      <c r="B595" s="79">
        <v>51141534</v>
      </c>
      <c r="C595" s="140" t="s">
        <v>823</v>
      </c>
      <c r="D595" s="141" t="s">
        <v>71</v>
      </c>
      <c r="E595" s="73"/>
      <c r="F595" s="83">
        <v>700</v>
      </c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52.8" x14ac:dyDescent="0.3">
      <c r="A596" s="73">
        <v>591</v>
      </c>
      <c r="B596" s="79">
        <v>51181818</v>
      </c>
      <c r="C596" s="140" t="s">
        <v>824</v>
      </c>
      <c r="D596" s="141" t="s">
        <v>71</v>
      </c>
      <c r="E596" s="73"/>
      <c r="F596" s="83">
        <v>7</v>
      </c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39.6" x14ac:dyDescent="0.3">
      <c r="A597" s="73">
        <v>592</v>
      </c>
      <c r="B597" s="79">
        <v>51151812</v>
      </c>
      <c r="C597" s="140" t="s">
        <v>825</v>
      </c>
      <c r="D597" s="141" t="s">
        <v>71</v>
      </c>
      <c r="E597" s="73" t="s">
        <v>224</v>
      </c>
      <c r="F597" s="83">
        <v>24500</v>
      </c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39.6" x14ac:dyDescent="0.3">
      <c r="A598" s="73">
        <v>593</v>
      </c>
      <c r="B598" s="79">
        <v>51151812</v>
      </c>
      <c r="C598" s="140" t="s">
        <v>826</v>
      </c>
      <c r="D598" s="141" t="s">
        <v>71</v>
      </c>
      <c r="E598" s="73" t="s">
        <v>224</v>
      </c>
      <c r="F598" s="83">
        <v>140</v>
      </c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39.6" x14ac:dyDescent="0.3">
      <c r="A599" s="73">
        <v>594</v>
      </c>
      <c r="B599" s="79">
        <v>51211609</v>
      </c>
      <c r="C599" s="140" t="s">
        <v>827</v>
      </c>
      <c r="D599" s="141" t="s">
        <v>71</v>
      </c>
      <c r="E599" s="73"/>
      <c r="F599" s="83">
        <v>1260</v>
      </c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52.8" x14ac:dyDescent="0.3">
      <c r="A600" s="73">
        <v>595</v>
      </c>
      <c r="B600" s="79">
        <v>51211609</v>
      </c>
      <c r="C600" s="140" t="s">
        <v>828</v>
      </c>
      <c r="D600" s="141" t="s">
        <v>71</v>
      </c>
      <c r="E600" s="73"/>
      <c r="F600" s="83">
        <v>7000</v>
      </c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79.2" x14ac:dyDescent="0.3">
      <c r="A601" s="73">
        <v>596</v>
      </c>
      <c r="B601" s="79">
        <v>51141722</v>
      </c>
      <c r="C601" s="140" t="s">
        <v>829</v>
      </c>
      <c r="D601" s="141" t="s">
        <v>71</v>
      </c>
      <c r="E601" s="73"/>
      <c r="F601" s="83">
        <v>7</v>
      </c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52.8" x14ac:dyDescent="0.3">
      <c r="A602" s="73">
        <v>597</v>
      </c>
      <c r="B602" s="79">
        <v>51141722</v>
      </c>
      <c r="C602" s="140" t="s">
        <v>830</v>
      </c>
      <c r="D602" s="141" t="s">
        <v>71</v>
      </c>
      <c r="E602" s="73"/>
      <c r="F602" s="83">
        <v>7</v>
      </c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39.6" x14ac:dyDescent="0.3">
      <c r="A603" s="73">
        <v>598</v>
      </c>
      <c r="B603" s="79">
        <v>51141722</v>
      </c>
      <c r="C603" s="140" t="s">
        <v>831</v>
      </c>
      <c r="D603" s="141" t="s">
        <v>71</v>
      </c>
      <c r="E603" s="73" t="s">
        <v>224</v>
      </c>
      <c r="F603" s="83">
        <v>2100</v>
      </c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26.4" x14ac:dyDescent="0.3">
      <c r="A604" s="73">
        <v>599</v>
      </c>
      <c r="B604" s="79">
        <v>51141722</v>
      </c>
      <c r="C604" s="140" t="s">
        <v>832</v>
      </c>
      <c r="D604" s="141" t="s">
        <v>71</v>
      </c>
      <c r="E604" s="73" t="s">
        <v>224</v>
      </c>
      <c r="F604" s="83">
        <v>13300</v>
      </c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66" x14ac:dyDescent="0.3">
      <c r="A605" s="73">
        <v>600</v>
      </c>
      <c r="B605" s="79">
        <v>51191600</v>
      </c>
      <c r="C605" s="140" t="s">
        <v>833</v>
      </c>
      <c r="D605" s="141" t="s">
        <v>71</v>
      </c>
      <c r="E605" s="73" t="s">
        <v>224</v>
      </c>
      <c r="F605" s="83">
        <v>35</v>
      </c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66" x14ac:dyDescent="0.3">
      <c r="A606" s="73">
        <v>601</v>
      </c>
      <c r="B606" s="79">
        <v>51191600</v>
      </c>
      <c r="C606" s="140" t="s">
        <v>834</v>
      </c>
      <c r="D606" s="141" t="s">
        <v>71</v>
      </c>
      <c r="E606" s="73"/>
      <c r="F606" s="83">
        <v>21</v>
      </c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39.6" x14ac:dyDescent="0.3">
      <c r="A607" s="73">
        <v>602</v>
      </c>
      <c r="B607" s="83">
        <v>51111713</v>
      </c>
      <c r="C607" s="140" t="s">
        <v>835</v>
      </c>
      <c r="D607" s="141" t="s">
        <v>71</v>
      </c>
      <c r="E607" s="73" t="s">
        <v>224</v>
      </c>
      <c r="F607" s="83">
        <v>420</v>
      </c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39.6" x14ac:dyDescent="0.3">
      <c r="A608" s="73">
        <v>603</v>
      </c>
      <c r="B608" s="79">
        <v>512015</v>
      </c>
      <c r="C608" s="142" t="s">
        <v>836</v>
      </c>
      <c r="D608" s="95" t="s">
        <v>71</v>
      </c>
      <c r="E608" s="73" t="s">
        <v>224</v>
      </c>
      <c r="F608" s="83">
        <v>7</v>
      </c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05.6" x14ac:dyDescent="0.3">
      <c r="A609" s="73">
        <v>604</v>
      </c>
      <c r="B609" s="79">
        <v>51142232</v>
      </c>
      <c r="C609" s="140" t="s">
        <v>837</v>
      </c>
      <c r="D609" s="141" t="s">
        <v>71</v>
      </c>
      <c r="E609" s="73" t="s">
        <v>224</v>
      </c>
      <c r="F609" s="83">
        <v>7</v>
      </c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66" x14ac:dyDescent="0.3">
      <c r="A610" s="73">
        <v>605</v>
      </c>
      <c r="B610" s="79">
        <v>51142232</v>
      </c>
      <c r="C610" s="140" t="s">
        <v>838</v>
      </c>
      <c r="D610" s="141" t="s">
        <v>71</v>
      </c>
      <c r="E610" s="73" t="s">
        <v>224</v>
      </c>
      <c r="F610" s="83">
        <v>77</v>
      </c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52.8" x14ac:dyDescent="0.3">
      <c r="A611" s="73">
        <v>606</v>
      </c>
      <c r="B611" s="79">
        <v>51111820</v>
      </c>
      <c r="C611" s="140" t="s">
        <v>839</v>
      </c>
      <c r="D611" s="141" t="s">
        <v>71</v>
      </c>
      <c r="E611" s="73"/>
      <c r="F611" s="83">
        <v>1260</v>
      </c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39.6" x14ac:dyDescent="0.3">
      <c r="A612" s="73">
        <v>607</v>
      </c>
      <c r="B612" s="79">
        <v>51101533</v>
      </c>
      <c r="C612" s="142" t="s">
        <v>840</v>
      </c>
      <c r="D612" s="95" t="s">
        <v>71</v>
      </c>
      <c r="E612" s="73" t="s">
        <v>224</v>
      </c>
      <c r="F612" s="83">
        <v>210</v>
      </c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52.8" x14ac:dyDescent="0.3">
      <c r="A613" s="73">
        <v>608</v>
      </c>
      <c r="B613" s="77">
        <v>511015</v>
      </c>
      <c r="C613" s="140" t="s">
        <v>841</v>
      </c>
      <c r="D613" s="141" t="s">
        <v>71</v>
      </c>
      <c r="E613" s="73"/>
      <c r="F613" s="83">
        <v>140</v>
      </c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26.4" x14ac:dyDescent="0.3">
      <c r="A614" s="73">
        <v>609</v>
      </c>
      <c r="B614" s="79">
        <v>51101533</v>
      </c>
      <c r="C614" s="143" t="s">
        <v>842</v>
      </c>
      <c r="D614" s="95" t="s">
        <v>71</v>
      </c>
      <c r="E614" s="73"/>
      <c r="F614" s="83">
        <v>210</v>
      </c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26.4" x14ac:dyDescent="0.3">
      <c r="A615" s="73">
        <v>610</v>
      </c>
      <c r="B615" s="79">
        <v>51141704</v>
      </c>
      <c r="C615" s="140" t="s">
        <v>843</v>
      </c>
      <c r="D615" s="141" t="s">
        <v>71</v>
      </c>
      <c r="E615" s="73"/>
      <c r="F615" s="83">
        <v>70</v>
      </c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39.6" x14ac:dyDescent="0.3">
      <c r="A616" s="73">
        <v>611</v>
      </c>
      <c r="B616" s="79">
        <v>51141704</v>
      </c>
      <c r="C616" s="140" t="s">
        <v>844</v>
      </c>
      <c r="D616" s="141" t="s">
        <v>71</v>
      </c>
      <c r="E616" s="73" t="s">
        <v>224</v>
      </c>
      <c r="F616" s="83">
        <v>840</v>
      </c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52.8" x14ac:dyDescent="0.3">
      <c r="A617" s="73">
        <v>612</v>
      </c>
      <c r="B617" s="79">
        <v>51141704</v>
      </c>
      <c r="C617" s="140" t="s">
        <v>845</v>
      </c>
      <c r="D617" s="141" t="s">
        <v>71</v>
      </c>
      <c r="E617" s="73" t="s">
        <v>224</v>
      </c>
      <c r="F617" s="83">
        <v>7</v>
      </c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26.4" x14ac:dyDescent="0.3">
      <c r="A618" s="73">
        <v>613</v>
      </c>
      <c r="B618" s="79">
        <v>51111716</v>
      </c>
      <c r="C618" s="140" t="s">
        <v>846</v>
      </c>
      <c r="D618" s="141" t="s">
        <v>71</v>
      </c>
      <c r="E618" s="73" t="s">
        <v>224</v>
      </c>
      <c r="F618" s="83">
        <v>3500</v>
      </c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26.4" x14ac:dyDescent="0.3">
      <c r="A619" s="73">
        <v>614</v>
      </c>
      <c r="B619" s="79">
        <v>51101533</v>
      </c>
      <c r="C619" s="140" t="s">
        <v>847</v>
      </c>
      <c r="D619" s="141" t="s">
        <v>71</v>
      </c>
      <c r="E619" s="73" t="s">
        <v>224</v>
      </c>
      <c r="F619" s="83">
        <v>1750</v>
      </c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66" x14ac:dyDescent="0.3">
      <c r="A620" s="73">
        <v>615</v>
      </c>
      <c r="B620" s="79">
        <v>51131803</v>
      </c>
      <c r="C620" s="140" t="s">
        <v>848</v>
      </c>
      <c r="D620" s="141" t="s">
        <v>71</v>
      </c>
      <c r="E620" s="73" t="s">
        <v>224</v>
      </c>
      <c r="F620" s="83">
        <v>70</v>
      </c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52.8" x14ac:dyDescent="0.3">
      <c r="A621" s="73">
        <v>616</v>
      </c>
      <c r="B621" s="79">
        <v>51131803</v>
      </c>
      <c r="C621" s="140" t="s">
        <v>849</v>
      </c>
      <c r="D621" s="141" t="s">
        <v>71</v>
      </c>
      <c r="E621" s="73" t="s">
        <v>224</v>
      </c>
      <c r="F621" s="83">
        <v>70</v>
      </c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39.6" x14ac:dyDescent="0.3">
      <c r="A622" s="73">
        <v>617</v>
      </c>
      <c r="B622" s="79">
        <v>511320</v>
      </c>
      <c r="C622" s="140" t="s">
        <v>850</v>
      </c>
      <c r="D622" s="141" t="s">
        <v>71</v>
      </c>
      <c r="E622" s="73" t="s">
        <v>224</v>
      </c>
      <c r="F622" s="83">
        <v>70</v>
      </c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66" x14ac:dyDescent="0.3">
      <c r="A623" s="73">
        <v>618</v>
      </c>
      <c r="B623" s="79">
        <v>51161508</v>
      </c>
      <c r="C623" s="140" t="s">
        <v>851</v>
      </c>
      <c r="D623" s="141" t="s">
        <v>71</v>
      </c>
      <c r="E623" s="73"/>
      <c r="F623" s="83">
        <v>2240</v>
      </c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52.8" x14ac:dyDescent="0.3">
      <c r="A624" s="73">
        <v>619</v>
      </c>
      <c r="B624" s="79">
        <v>51121823</v>
      </c>
      <c r="C624" s="140" t="s">
        <v>852</v>
      </c>
      <c r="D624" s="141" t="s">
        <v>71</v>
      </c>
      <c r="E624" s="73" t="s">
        <v>224</v>
      </c>
      <c r="F624" s="83">
        <v>7</v>
      </c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x14ac:dyDescent="0.3">
      <c r="A625" s="73">
        <v>620</v>
      </c>
      <c r="B625" s="79">
        <v>51121823</v>
      </c>
      <c r="C625" s="148" t="s">
        <v>853</v>
      </c>
      <c r="D625" s="95" t="s">
        <v>71</v>
      </c>
      <c r="E625" s="73"/>
      <c r="F625" s="83">
        <v>210</v>
      </c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x14ac:dyDescent="0.3">
      <c r="A626" s="73">
        <v>621</v>
      </c>
      <c r="B626" s="79">
        <v>51191906</v>
      </c>
      <c r="C626" s="148" t="s">
        <v>854</v>
      </c>
      <c r="D626" s="95" t="s">
        <v>71</v>
      </c>
      <c r="E626" s="73"/>
      <c r="F626" s="83">
        <v>210</v>
      </c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52.8" x14ac:dyDescent="0.3">
      <c r="A627" s="73">
        <v>622</v>
      </c>
      <c r="B627" s="79">
        <v>51181722</v>
      </c>
      <c r="C627" s="140" t="s">
        <v>855</v>
      </c>
      <c r="D627" s="141" t="s">
        <v>71</v>
      </c>
      <c r="E627" s="73"/>
      <c r="F627" s="83">
        <v>1050</v>
      </c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66" x14ac:dyDescent="0.3">
      <c r="A628" s="73">
        <v>623</v>
      </c>
      <c r="B628" s="79">
        <v>51131801</v>
      </c>
      <c r="C628" s="140" t="s">
        <v>856</v>
      </c>
      <c r="D628" s="141" t="s">
        <v>71</v>
      </c>
      <c r="E628" s="73"/>
      <c r="F628" s="83">
        <v>70</v>
      </c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92.4" x14ac:dyDescent="0.3">
      <c r="A629" s="73">
        <v>624</v>
      </c>
      <c r="B629" s="79">
        <v>51131801</v>
      </c>
      <c r="C629" s="140" t="s">
        <v>857</v>
      </c>
      <c r="D629" s="141" t="s">
        <v>71</v>
      </c>
      <c r="E629" s="73" t="s">
        <v>224</v>
      </c>
      <c r="F629" s="83">
        <v>7</v>
      </c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250.8" x14ac:dyDescent="0.3">
      <c r="A630" s="73">
        <v>625</v>
      </c>
      <c r="B630" s="79">
        <v>51141619</v>
      </c>
      <c r="C630" s="146" t="s">
        <v>858</v>
      </c>
      <c r="D630" s="141" t="s">
        <v>71</v>
      </c>
      <c r="E630" s="73" t="s">
        <v>224</v>
      </c>
      <c r="F630" s="83">
        <v>7</v>
      </c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57" x14ac:dyDescent="0.3">
      <c r="A631" s="73">
        <v>626</v>
      </c>
      <c r="B631" s="152">
        <v>51131801</v>
      </c>
      <c r="C631" s="153" t="s">
        <v>859</v>
      </c>
      <c r="D631" s="141" t="s">
        <v>71</v>
      </c>
      <c r="E631" s="73"/>
      <c r="F631" s="83">
        <v>28</v>
      </c>
      <c r="G631" s="3" t="s">
        <v>961</v>
      </c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57" x14ac:dyDescent="0.3">
      <c r="A632" s="73">
        <v>627</v>
      </c>
      <c r="B632" s="152">
        <v>51131801</v>
      </c>
      <c r="C632" s="153" t="s">
        <v>860</v>
      </c>
      <c r="D632" s="141" t="s">
        <v>71</v>
      </c>
      <c r="E632" s="73"/>
      <c r="F632" s="83">
        <v>14</v>
      </c>
      <c r="G632" s="3" t="s">
        <v>961</v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39.6" x14ac:dyDescent="0.3">
      <c r="A633" s="73">
        <v>628</v>
      </c>
      <c r="B633" s="79">
        <v>51171926</v>
      </c>
      <c r="C633" s="140" t="s">
        <v>861</v>
      </c>
      <c r="D633" s="141" t="s">
        <v>71</v>
      </c>
      <c r="E633" s="73"/>
      <c r="F633" s="83">
        <v>140</v>
      </c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39.6" x14ac:dyDescent="0.3">
      <c r="A634" s="73">
        <v>629</v>
      </c>
      <c r="B634" s="79">
        <v>51142942</v>
      </c>
      <c r="C634" s="140" t="s">
        <v>862</v>
      </c>
      <c r="D634" s="141" t="s">
        <v>71</v>
      </c>
      <c r="E634" s="73"/>
      <c r="F634" s="83">
        <v>3150</v>
      </c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26.4" x14ac:dyDescent="0.3">
      <c r="A635" s="73">
        <v>630</v>
      </c>
      <c r="B635" s="79">
        <v>51212401</v>
      </c>
      <c r="C635" s="140" t="s">
        <v>863</v>
      </c>
      <c r="D635" s="141" t="s">
        <v>71</v>
      </c>
      <c r="E635" s="73"/>
      <c r="F635" s="83">
        <v>70</v>
      </c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52.8" x14ac:dyDescent="0.3">
      <c r="A636" s="73">
        <v>631</v>
      </c>
      <c r="B636" s="79">
        <v>51212401</v>
      </c>
      <c r="C636" s="140" t="s">
        <v>864</v>
      </c>
      <c r="D636" s="141" t="s">
        <v>71</v>
      </c>
      <c r="E636" s="79" t="s">
        <v>224</v>
      </c>
      <c r="F636" s="83">
        <v>210</v>
      </c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26.4" x14ac:dyDescent="0.3">
      <c r="A637" s="73">
        <v>632</v>
      </c>
      <c r="B637" s="79">
        <v>51171606</v>
      </c>
      <c r="C637" s="140" t="s">
        <v>865</v>
      </c>
      <c r="D637" s="141" t="s">
        <v>71</v>
      </c>
      <c r="E637" s="73"/>
      <c r="F637" s="83">
        <v>420</v>
      </c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79.2" x14ac:dyDescent="0.3">
      <c r="A638" s="73">
        <v>633</v>
      </c>
      <c r="B638" s="79">
        <v>51191802</v>
      </c>
      <c r="C638" s="140" t="s">
        <v>866</v>
      </c>
      <c r="D638" s="141" t="s">
        <v>71</v>
      </c>
      <c r="E638" s="73"/>
      <c r="F638" s="83">
        <v>2800</v>
      </c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66" x14ac:dyDescent="0.3">
      <c r="A639" s="73">
        <v>634</v>
      </c>
      <c r="B639" s="79">
        <v>51131905</v>
      </c>
      <c r="C639" s="140" t="s">
        <v>867</v>
      </c>
      <c r="D639" s="141" t="s">
        <v>71</v>
      </c>
      <c r="E639" s="73"/>
      <c r="F639" s="83">
        <v>9100</v>
      </c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32" x14ac:dyDescent="0.3">
      <c r="A640" s="73">
        <v>635</v>
      </c>
      <c r="B640" s="79">
        <v>51131905</v>
      </c>
      <c r="C640" s="140" t="s">
        <v>868</v>
      </c>
      <c r="D640" s="141" t="s">
        <v>71</v>
      </c>
      <c r="E640" s="73"/>
      <c r="F640" s="83">
        <v>7</v>
      </c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32" x14ac:dyDescent="0.3">
      <c r="A641" s="73">
        <v>636</v>
      </c>
      <c r="B641" s="79">
        <v>51191602</v>
      </c>
      <c r="C641" s="140" t="s">
        <v>869</v>
      </c>
      <c r="D641" s="141" t="s">
        <v>71</v>
      </c>
      <c r="E641" s="73"/>
      <c r="F641" s="83">
        <v>7</v>
      </c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52.8" x14ac:dyDescent="0.3">
      <c r="A642" s="73">
        <v>637</v>
      </c>
      <c r="B642" s="79">
        <v>51182303</v>
      </c>
      <c r="C642" s="140" t="s">
        <v>870</v>
      </c>
      <c r="D642" s="141" t="s">
        <v>71</v>
      </c>
      <c r="E642" s="73"/>
      <c r="F642" s="83">
        <v>7</v>
      </c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79.2" x14ac:dyDescent="0.3">
      <c r="A643" s="73">
        <v>638</v>
      </c>
      <c r="B643" s="79">
        <v>51151916</v>
      </c>
      <c r="C643" s="140" t="s">
        <v>871</v>
      </c>
      <c r="D643" s="141" t="s">
        <v>71</v>
      </c>
      <c r="E643" s="73"/>
      <c r="F643" s="83">
        <v>7</v>
      </c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79.2" x14ac:dyDescent="0.3">
      <c r="A644" s="73">
        <v>639</v>
      </c>
      <c r="B644" s="79">
        <v>51171911</v>
      </c>
      <c r="C644" s="140" t="s">
        <v>872</v>
      </c>
      <c r="D644" s="141" t="s">
        <v>71</v>
      </c>
      <c r="E644" s="73" t="s">
        <v>224</v>
      </c>
      <c r="F644" s="83">
        <v>35</v>
      </c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66" x14ac:dyDescent="0.3">
      <c r="A645" s="73">
        <v>640</v>
      </c>
      <c r="B645" s="79">
        <v>511519</v>
      </c>
      <c r="C645" s="140" t="s">
        <v>873</v>
      </c>
      <c r="D645" s="141" t="s">
        <v>71</v>
      </c>
      <c r="E645" s="73"/>
      <c r="F645" s="83">
        <v>245</v>
      </c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26.4" x14ac:dyDescent="0.3">
      <c r="A646" s="73">
        <v>641</v>
      </c>
      <c r="B646" s="79">
        <v>51102403</v>
      </c>
      <c r="C646" s="140" t="s">
        <v>874</v>
      </c>
      <c r="D646" s="141" t="s">
        <v>71</v>
      </c>
      <c r="E646" s="73"/>
      <c r="F646" s="83">
        <v>9100</v>
      </c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52.8" x14ac:dyDescent="0.3">
      <c r="A647" s="73">
        <v>642</v>
      </c>
      <c r="B647" s="79">
        <v>511015</v>
      </c>
      <c r="C647" s="140" t="s">
        <v>875</v>
      </c>
      <c r="D647" s="141" t="s">
        <v>71</v>
      </c>
      <c r="E647" s="73" t="s">
        <v>224</v>
      </c>
      <c r="F647" s="83">
        <v>280</v>
      </c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52.8" x14ac:dyDescent="0.3">
      <c r="A648" s="73">
        <v>643</v>
      </c>
      <c r="B648" s="79">
        <v>511015</v>
      </c>
      <c r="C648" s="140" t="s">
        <v>876</v>
      </c>
      <c r="D648" s="141" t="s">
        <v>71</v>
      </c>
      <c r="E648" s="73"/>
      <c r="F648" s="83">
        <v>7</v>
      </c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52.8" x14ac:dyDescent="0.3">
      <c r="A649" s="73">
        <v>644</v>
      </c>
      <c r="B649" s="79">
        <v>51212503</v>
      </c>
      <c r="C649" s="140" t="s">
        <v>877</v>
      </c>
      <c r="D649" s="141" t="s">
        <v>71</v>
      </c>
      <c r="E649" s="73"/>
      <c r="F649" s="83">
        <v>7</v>
      </c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26.4" x14ac:dyDescent="0.3">
      <c r="A650" s="73">
        <v>645</v>
      </c>
      <c r="B650" s="79">
        <v>51171606</v>
      </c>
      <c r="C650" s="140" t="s">
        <v>878</v>
      </c>
      <c r="D650" s="141" t="s">
        <v>71</v>
      </c>
      <c r="E650" s="73"/>
      <c r="F650" s="83">
        <v>35</v>
      </c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52.8" x14ac:dyDescent="0.3">
      <c r="A651" s="73">
        <v>646</v>
      </c>
      <c r="B651" s="79">
        <v>51171606</v>
      </c>
      <c r="C651" s="140" t="s">
        <v>879</v>
      </c>
      <c r="D651" s="141" t="s">
        <v>71</v>
      </c>
      <c r="E651" s="73"/>
      <c r="F651" s="83">
        <v>7</v>
      </c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79.2" x14ac:dyDescent="0.3">
      <c r="A652" s="73">
        <v>647</v>
      </c>
      <c r="B652" s="79">
        <v>51191603</v>
      </c>
      <c r="C652" s="140" t="s">
        <v>880</v>
      </c>
      <c r="D652" s="141" t="s">
        <v>71</v>
      </c>
      <c r="E652" s="73"/>
      <c r="F652" s="83">
        <v>1400</v>
      </c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79.2" x14ac:dyDescent="0.3">
      <c r="A653" s="73">
        <v>648</v>
      </c>
      <c r="B653" s="79">
        <v>51131503</v>
      </c>
      <c r="C653" s="140" t="s">
        <v>881</v>
      </c>
      <c r="D653" s="141" t="s">
        <v>71</v>
      </c>
      <c r="E653" s="73"/>
      <c r="F653" s="83">
        <v>5600</v>
      </c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52.8" x14ac:dyDescent="0.3">
      <c r="A654" s="73">
        <v>649</v>
      </c>
      <c r="B654" s="79">
        <v>51131503</v>
      </c>
      <c r="C654" s="140" t="s">
        <v>882</v>
      </c>
      <c r="D654" s="141" t="s">
        <v>71</v>
      </c>
      <c r="E654" s="73"/>
      <c r="F654" s="83">
        <v>210</v>
      </c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79.2" x14ac:dyDescent="0.3">
      <c r="A655" s="73">
        <v>650</v>
      </c>
      <c r="B655" s="79">
        <v>51191904</v>
      </c>
      <c r="C655" s="140" t="s">
        <v>883</v>
      </c>
      <c r="D655" s="141" t="s">
        <v>71</v>
      </c>
      <c r="E655" s="73"/>
      <c r="F655" s="83">
        <v>35</v>
      </c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39.6" x14ac:dyDescent="0.3">
      <c r="A656" s="73">
        <v>651</v>
      </c>
      <c r="B656" s="79">
        <v>51191904</v>
      </c>
      <c r="C656" s="140" t="s">
        <v>884</v>
      </c>
      <c r="D656" s="141" t="s">
        <v>71</v>
      </c>
      <c r="E656" s="73"/>
      <c r="F656" s="83">
        <v>560</v>
      </c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39.6" x14ac:dyDescent="0.3">
      <c r="A657" s="73">
        <v>652</v>
      </c>
      <c r="B657" s="79">
        <v>51131901</v>
      </c>
      <c r="C657" s="140" t="s">
        <v>885</v>
      </c>
      <c r="D657" s="141" t="s">
        <v>71</v>
      </c>
      <c r="E657" s="73" t="s">
        <v>224</v>
      </c>
      <c r="F657" s="83">
        <v>28</v>
      </c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52.8" x14ac:dyDescent="0.3">
      <c r="A658" s="73">
        <v>653</v>
      </c>
      <c r="B658" s="79">
        <v>51131901</v>
      </c>
      <c r="C658" s="140" t="s">
        <v>886</v>
      </c>
      <c r="D658" s="141" t="s">
        <v>71</v>
      </c>
      <c r="E658" s="73" t="s">
        <v>224</v>
      </c>
      <c r="F658" s="83">
        <v>105</v>
      </c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39.6" x14ac:dyDescent="0.3">
      <c r="A659" s="73">
        <v>654</v>
      </c>
      <c r="B659" s="79">
        <v>51201504</v>
      </c>
      <c r="C659" s="140" t="s">
        <v>887</v>
      </c>
      <c r="D659" s="141" t="s">
        <v>71</v>
      </c>
      <c r="E659" s="73"/>
      <c r="F659" s="83">
        <v>7</v>
      </c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26.4" x14ac:dyDescent="0.3">
      <c r="A660" s="73">
        <v>655</v>
      </c>
      <c r="B660" s="79">
        <v>51151817</v>
      </c>
      <c r="C660" s="140" t="s">
        <v>888</v>
      </c>
      <c r="D660" s="141" t="s">
        <v>339</v>
      </c>
      <c r="E660" s="73" t="s">
        <v>224</v>
      </c>
      <c r="F660" s="83">
        <v>7</v>
      </c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39.6" x14ac:dyDescent="0.3">
      <c r="A661" s="73">
        <v>656</v>
      </c>
      <c r="B661" s="79">
        <v>511015</v>
      </c>
      <c r="C661" s="140" t="s">
        <v>889</v>
      </c>
      <c r="D661" s="141" t="s">
        <v>71</v>
      </c>
      <c r="E661" s="73"/>
      <c r="F661" s="83">
        <v>28</v>
      </c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79.2" x14ac:dyDescent="0.3">
      <c r="A662" s="73">
        <v>657</v>
      </c>
      <c r="B662" s="79">
        <v>51111519</v>
      </c>
      <c r="C662" s="140" t="s">
        <v>890</v>
      </c>
      <c r="D662" s="141" t="s">
        <v>71</v>
      </c>
      <c r="E662" s="73"/>
      <c r="F662" s="83">
        <v>1470</v>
      </c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26.4" x14ac:dyDescent="0.3">
      <c r="A663" s="73">
        <v>658</v>
      </c>
      <c r="B663" s="79">
        <v>51121763</v>
      </c>
      <c r="C663" s="140" t="s">
        <v>891</v>
      </c>
      <c r="D663" s="141" t="s">
        <v>71</v>
      </c>
      <c r="E663" s="73"/>
      <c r="F663" s="83">
        <v>7</v>
      </c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26.4" x14ac:dyDescent="0.3">
      <c r="A664" s="73">
        <v>659</v>
      </c>
      <c r="B664" s="79">
        <v>51111519</v>
      </c>
      <c r="C664" s="140" t="s">
        <v>892</v>
      </c>
      <c r="D664" s="141" t="s">
        <v>339</v>
      </c>
      <c r="E664" s="73" t="s">
        <v>224</v>
      </c>
      <c r="F664" s="83">
        <v>70</v>
      </c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39.6" x14ac:dyDescent="0.3">
      <c r="A665" s="73">
        <v>660</v>
      </c>
      <c r="B665" s="79">
        <v>51131702</v>
      </c>
      <c r="C665" s="140" t="s">
        <v>893</v>
      </c>
      <c r="D665" s="141" t="s">
        <v>71</v>
      </c>
      <c r="E665" s="73" t="s">
        <v>224</v>
      </c>
      <c r="F665" s="83">
        <v>7</v>
      </c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39.6" x14ac:dyDescent="0.3">
      <c r="A666" s="73">
        <v>661</v>
      </c>
      <c r="B666" s="79">
        <v>51161505</v>
      </c>
      <c r="C666" s="140" t="s">
        <v>894</v>
      </c>
      <c r="D666" s="141" t="s">
        <v>71</v>
      </c>
      <c r="E666" s="73" t="s">
        <v>224</v>
      </c>
      <c r="F666" s="83">
        <v>7</v>
      </c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66" x14ac:dyDescent="0.3">
      <c r="A667" s="73">
        <v>662</v>
      </c>
      <c r="B667" s="79">
        <v>51161505</v>
      </c>
      <c r="C667" s="140" t="s">
        <v>895</v>
      </c>
      <c r="D667" s="141" t="s">
        <v>71</v>
      </c>
      <c r="E667" s="73" t="s">
        <v>224</v>
      </c>
      <c r="F667" s="83">
        <v>14</v>
      </c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26.4" x14ac:dyDescent="0.3">
      <c r="A668" s="73">
        <v>663</v>
      </c>
      <c r="B668" s="79">
        <v>51161506</v>
      </c>
      <c r="C668" s="140" t="s">
        <v>896</v>
      </c>
      <c r="D668" s="141" t="s">
        <v>71</v>
      </c>
      <c r="E668" s="73"/>
      <c r="F668" s="83">
        <v>42</v>
      </c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66" x14ac:dyDescent="0.3">
      <c r="A669" s="73">
        <v>664</v>
      </c>
      <c r="B669" s="79">
        <v>51182102</v>
      </c>
      <c r="C669" s="140" t="s">
        <v>897</v>
      </c>
      <c r="D669" s="141" t="s">
        <v>71</v>
      </c>
      <c r="E669" s="73"/>
      <c r="F669" s="83">
        <v>7</v>
      </c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79.2" x14ac:dyDescent="0.3">
      <c r="A670" s="73">
        <v>665</v>
      </c>
      <c r="B670" s="79">
        <v>51191909</v>
      </c>
      <c r="C670" s="140" t="s">
        <v>898</v>
      </c>
      <c r="D670" s="141" t="s">
        <v>71</v>
      </c>
      <c r="E670" s="73"/>
      <c r="F670" s="83">
        <v>7</v>
      </c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66" x14ac:dyDescent="0.3">
      <c r="A671" s="73">
        <v>666</v>
      </c>
      <c r="B671" s="79">
        <v>51191909</v>
      </c>
      <c r="C671" s="140" t="s">
        <v>899</v>
      </c>
      <c r="D671" s="141" t="s">
        <v>71</v>
      </c>
      <c r="E671" s="73" t="s">
        <v>224</v>
      </c>
      <c r="F671" s="83">
        <v>140</v>
      </c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52.8" x14ac:dyDescent="0.3">
      <c r="A672" s="73">
        <v>667</v>
      </c>
      <c r="B672" s="79">
        <v>51191909</v>
      </c>
      <c r="C672" s="140" t="s">
        <v>900</v>
      </c>
      <c r="D672" s="141" t="s">
        <v>71</v>
      </c>
      <c r="E672" s="73"/>
      <c r="F672" s="83">
        <v>14</v>
      </c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26.4" x14ac:dyDescent="0.3">
      <c r="A673" s="73">
        <v>668</v>
      </c>
      <c r="B673" s="79">
        <v>511015</v>
      </c>
      <c r="C673" s="140" t="s">
        <v>901</v>
      </c>
      <c r="D673" s="141" t="s">
        <v>71</v>
      </c>
      <c r="E673" s="73"/>
      <c r="F673" s="83">
        <v>1400</v>
      </c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26.4" x14ac:dyDescent="0.3">
      <c r="A674" s="73">
        <v>669</v>
      </c>
      <c r="B674" s="79">
        <v>51151805</v>
      </c>
      <c r="C674" s="140" t="s">
        <v>902</v>
      </c>
      <c r="D674" s="141" t="s">
        <v>71</v>
      </c>
      <c r="E674" s="73" t="s">
        <v>224</v>
      </c>
      <c r="F674" s="83">
        <v>35</v>
      </c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66" x14ac:dyDescent="0.3">
      <c r="A675" s="73">
        <v>670</v>
      </c>
      <c r="B675" s="79">
        <v>51101617</v>
      </c>
      <c r="C675" s="140" t="s">
        <v>903</v>
      </c>
      <c r="D675" s="141" t="s">
        <v>71</v>
      </c>
      <c r="E675" s="73" t="s">
        <v>224</v>
      </c>
      <c r="F675" s="83">
        <v>630</v>
      </c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66" x14ac:dyDescent="0.3">
      <c r="A676" s="73">
        <v>671</v>
      </c>
      <c r="B676" s="79">
        <v>51142921</v>
      </c>
      <c r="C676" s="140" t="s">
        <v>904</v>
      </c>
      <c r="D676" s="141" t="s">
        <v>71</v>
      </c>
      <c r="E676" s="73" t="s">
        <v>224</v>
      </c>
      <c r="F676" s="83">
        <v>7</v>
      </c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26.4" x14ac:dyDescent="0.3">
      <c r="A677" s="73">
        <v>672</v>
      </c>
      <c r="B677" s="79">
        <v>51121775</v>
      </c>
      <c r="C677" s="140" t="s">
        <v>905</v>
      </c>
      <c r="D677" s="141" t="s">
        <v>71</v>
      </c>
      <c r="E677" s="73"/>
      <c r="F677" s="83">
        <v>140</v>
      </c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52.8" x14ac:dyDescent="0.3">
      <c r="A678" s="73">
        <v>673</v>
      </c>
      <c r="B678" s="79">
        <v>512411</v>
      </c>
      <c r="C678" s="140" t="s">
        <v>906</v>
      </c>
      <c r="D678" s="141" t="s">
        <v>71</v>
      </c>
      <c r="E678" s="73"/>
      <c r="F678" s="83">
        <v>350</v>
      </c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79.2" x14ac:dyDescent="0.3">
      <c r="A679" s="73">
        <v>674</v>
      </c>
      <c r="B679" s="77">
        <v>51101582</v>
      </c>
      <c r="C679" s="140" t="s">
        <v>907</v>
      </c>
      <c r="D679" s="141" t="s">
        <v>71</v>
      </c>
      <c r="E679" s="73" t="s">
        <v>224</v>
      </c>
      <c r="F679" s="83">
        <v>35</v>
      </c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92.4" x14ac:dyDescent="0.3">
      <c r="A680" s="73">
        <v>675</v>
      </c>
      <c r="B680" s="79">
        <v>512411</v>
      </c>
      <c r="C680" s="143" t="s">
        <v>908</v>
      </c>
      <c r="D680" s="95" t="s">
        <v>71</v>
      </c>
      <c r="E680" s="73"/>
      <c r="F680" s="83">
        <v>35</v>
      </c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79.2" x14ac:dyDescent="0.3">
      <c r="A681" s="73">
        <v>676</v>
      </c>
      <c r="B681" s="79">
        <v>51141528</v>
      </c>
      <c r="C681" s="140" t="s">
        <v>909</v>
      </c>
      <c r="D681" s="141" t="s">
        <v>71</v>
      </c>
      <c r="E681" s="73"/>
      <c r="F681" s="83">
        <v>7</v>
      </c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52.8" x14ac:dyDescent="0.3">
      <c r="A682" s="73">
        <v>677</v>
      </c>
      <c r="B682" s="79">
        <v>51152005</v>
      </c>
      <c r="C682" s="140" t="s">
        <v>910</v>
      </c>
      <c r="D682" s="141" t="s">
        <v>71</v>
      </c>
      <c r="E682" s="73" t="s">
        <v>224</v>
      </c>
      <c r="F682" s="83">
        <v>154</v>
      </c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26.4" x14ac:dyDescent="0.3">
      <c r="A683" s="73">
        <v>678</v>
      </c>
      <c r="B683" s="79">
        <v>51201621</v>
      </c>
      <c r="C683" s="140" t="s">
        <v>911</v>
      </c>
      <c r="D683" s="141" t="s">
        <v>71</v>
      </c>
      <c r="E683" s="73" t="s">
        <v>224</v>
      </c>
      <c r="F683" s="83">
        <v>105</v>
      </c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79.2" x14ac:dyDescent="0.3">
      <c r="A684" s="73">
        <v>679</v>
      </c>
      <c r="B684" s="79">
        <v>51201621</v>
      </c>
      <c r="C684" s="140" t="s">
        <v>912</v>
      </c>
      <c r="D684" s="141" t="s">
        <v>71</v>
      </c>
      <c r="E684" s="73" t="s">
        <v>224</v>
      </c>
      <c r="F684" s="83">
        <v>7</v>
      </c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52.8" x14ac:dyDescent="0.3">
      <c r="A685" s="73">
        <v>680</v>
      </c>
      <c r="B685" s="79">
        <v>51131811</v>
      </c>
      <c r="C685" s="140" t="s">
        <v>913</v>
      </c>
      <c r="D685" s="141" t="s">
        <v>71</v>
      </c>
      <c r="E685" s="73"/>
      <c r="F685" s="83">
        <v>840</v>
      </c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66" x14ac:dyDescent="0.3">
      <c r="A686" s="73">
        <v>681</v>
      </c>
      <c r="B686" s="79">
        <v>51131811</v>
      </c>
      <c r="C686" s="140" t="s">
        <v>914</v>
      </c>
      <c r="D686" s="141" t="s">
        <v>71</v>
      </c>
      <c r="E686" s="73"/>
      <c r="F686" s="83">
        <v>21000</v>
      </c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39.6" x14ac:dyDescent="0.3">
      <c r="A687" s="73">
        <v>682</v>
      </c>
      <c r="B687" s="79">
        <v>51111717</v>
      </c>
      <c r="C687" s="140" t="s">
        <v>915</v>
      </c>
      <c r="D687" s="141" t="s">
        <v>71</v>
      </c>
      <c r="E687" s="73"/>
      <c r="F687" s="83">
        <v>210</v>
      </c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52.8" x14ac:dyDescent="0.3">
      <c r="A688" s="73">
        <v>683</v>
      </c>
      <c r="B688" s="79">
        <v>51111717</v>
      </c>
      <c r="C688" s="140" t="s">
        <v>916</v>
      </c>
      <c r="D688" s="141" t="s">
        <v>71</v>
      </c>
      <c r="E688" s="73"/>
      <c r="F688" s="83">
        <v>2800</v>
      </c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79.2" x14ac:dyDescent="0.3">
      <c r="A689" s="73">
        <v>684</v>
      </c>
      <c r="B689" s="79">
        <v>51111717</v>
      </c>
      <c r="C689" s="140" t="s">
        <v>917</v>
      </c>
      <c r="D689" s="141" t="s">
        <v>71</v>
      </c>
      <c r="E689" s="73" t="s">
        <v>224</v>
      </c>
      <c r="F689" s="83">
        <v>28</v>
      </c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39.6" x14ac:dyDescent="0.3">
      <c r="A690" s="73">
        <v>685</v>
      </c>
      <c r="B690" s="79">
        <v>51111717</v>
      </c>
      <c r="C690" s="142" t="s">
        <v>918</v>
      </c>
      <c r="D690" s="95" t="s">
        <v>71</v>
      </c>
      <c r="E690" s="73" t="s">
        <v>224</v>
      </c>
      <c r="F690" s="83">
        <v>7</v>
      </c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39.6" x14ac:dyDescent="0.3">
      <c r="A691" s="73">
        <v>686</v>
      </c>
      <c r="B691" s="79">
        <v>51141606</v>
      </c>
      <c r="C691" s="142" t="s">
        <v>919</v>
      </c>
      <c r="D691" s="95" t="s">
        <v>71</v>
      </c>
      <c r="E691" s="73" t="s">
        <v>224</v>
      </c>
      <c r="F691" s="83">
        <v>7</v>
      </c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26.4" x14ac:dyDescent="0.3">
      <c r="A692" s="73">
        <v>687</v>
      </c>
      <c r="B692" s="79">
        <v>51241220</v>
      </c>
      <c r="C692" s="140" t="s">
        <v>920</v>
      </c>
      <c r="D692" s="141" t="s">
        <v>71</v>
      </c>
      <c r="E692" s="73"/>
      <c r="F692" s="83">
        <v>1190</v>
      </c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52.8" x14ac:dyDescent="0.3">
      <c r="A693" s="73">
        <v>688</v>
      </c>
      <c r="B693" s="79">
        <v>51121611</v>
      </c>
      <c r="C693" s="140" t="s">
        <v>921</v>
      </c>
      <c r="D693" s="141" t="s">
        <v>71</v>
      </c>
      <c r="E693" s="73" t="s">
        <v>224</v>
      </c>
      <c r="F693" s="83">
        <v>7</v>
      </c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79.2" x14ac:dyDescent="0.3">
      <c r="A694" s="73">
        <v>689</v>
      </c>
      <c r="B694" s="79">
        <v>51121611</v>
      </c>
      <c r="C694" s="140" t="s">
        <v>922</v>
      </c>
      <c r="D694" s="141" t="s">
        <v>71</v>
      </c>
      <c r="E694" s="73"/>
      <c r="F694" s="83">
        <v>7</v>
      </c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39.6" x14ac:dyDescent="0.3">
      <c r="A695" s="73">
        <v>690</v>
      </c>
      <c r="B695" s="79">
        <v>51101530</v>
      </c>
      <c r="C695" s="140" t="s">
        <v>923</v>
      </c>
      <c r="D695" s="141" t="s">
        <v>71</v>
      </c>
      <c r="E695" s="73" t="s">
        <v>224</v>
      </c>
      <c r="F695" s="83">
        <v>70</v>
      </c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79.2" x14ac:dyDescent="0.3">
      <c r="A696" s="73">
        <v>691</v>
      </c>
      <c r="B696" s="79">
        <v>51101530</v>
      </c>
      <c r="C696" s="140" t="s">
        <v>924</v>
      </c>
      <c r="D696" s="141" t="s">
        <v>71</v>
      </c>
      <c r="E696" s="73"/>
      <c r="F696" s="83">
        <v>1400</v>
      </c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92.4" x14ac:dyDescent="0.3">
      <c r="A697" s="73">
        <v>692</v>
      </c>
      <c r="B697" s="79">
        <v>51101530</v>
      </c>
      <c r="C697" s="140" t="s">
        <v>925</v>
      </c>
      <c r="D697" s="141" t="s">
        <v>71</v>
      </c>
      <c r="E697" s="73"/>
      <c r="F697" s="83">
        <v>14</v>
      </c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52.8" x14ac:dyDescent="0.3">
      <c r="A698" s="73">
        <v>693</v>
      </c>
      <c r="B698" s="79">
        <v>51241220</v>
      </c>
      <c r="C698" s="140" t="s">
        <v>926</v>
      </c>
      <c r="D698" s="141" t="s">
        <v>71</v>
      </c>
      <c r="E698" s="73"/>
      <c r="F698" s="83">
        <v>1750</v>
      </c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52.8" x14ac:dyDescent="0.3">
      <c r="A699" s="73">
        <v>694</v>
      </c>
      <c r="B699" s="77">
        <v>51151606</v>
      </c>
      <c r="C699" s="140" t="s">
        <v>927</v>
      </c>
      <c r="D699" s="141" t="s">
        <v>71</v>
      </c>
      <c r="E699" s="73"/>
      <c r="F699" s="83">
        <v>560</v>
      </c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52.8" x14ac:dyDescent="0.3">
      <c r="A700" s="73">
        <v>695</v>
      </c>
      <c r="B700" s="79">
        <v>51151606</v>
      </c>
      <c r="C700" s="143" t="s">
        <v>928</v>
      </c>
      <c r="D700" s="95" t="s">
        <v>71</v>
      </c>
      <c r="E700" s="73"/>
      <c r="F700" s="83">
        <v>70</v>
      </c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52.8" x14ac:dyDescent="0.3">
      <c r="A701" s="73">
        <v>696</v>
      </c>
      <c r="B701" s="79">
        <v>51172003</v>
      </c>
      <c r="C701" s="140" t="s">
        <v>929</v>
      </c>
      <c r="D701" s="141" t="s">
        <v>71</v>
      </c>
      <c r="E701" s="73"/>
      <c r="F701" s="83">
        <v>28</v>
      </c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92.4" x14ac:dyDescent="0.3">
      <c r="A702" s="73">
        <v>697</v>
      </c>
      <c r="B702" s="79">
        <v>51102333</v>
      </c>
      <c r="C702" s="140" t="s">
        <v>930</v>
      </c>
      <c r="D702" s="141" t="s">
        <v>71</v>
      </c>
      <c r="E702" s="73"/>
      <c r="F702" s="83">
        <v>70</v>
      </c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39.6" x14ac:dyDescent="0.3">
      <c r="A703" s="73">
        <v>698</v>
      </c>
      <c r="B703" s="79">
        <v>51102333</v>
      </c>
      <c r="C703" s="140" t="s">
        <v>931</v>
      </c>
      <c r="D703" s="141" t="s">
        <v>71</v>
      </c>
      <c r="E703" s="73"/>
      <c r="F703" s="83">
        <v>630</v>
      </c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39.6" x14ac:dyDescent="0.3">
      <c r="A704" s="73">
        <v>699</v>
      </c>
      <c r="B704" s="79">
        <v>51102333</v>
      </c>
      <c r="C704" s="140" t="s">
        <v>932</v>
      </c>
      <c r="D704" s="141" t="s">
        <v>71</v>
      </c>
      <c r="E704" s="73" t="s">
        <v>224</v>
      </c>
      <c r="F704" s="83">
        <v>210</v>
      </c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79.2" x14ac:dyDescent="0.3">
      <c r="A705" s="73">
        <v>700</v>
      </c>
      <c r="B705" s="79">
        <v>51141531</v>
      </c>
      <c r="C705" s="140" t="s">
        <v>933</v>
      </c>
      <c r="D705" s="141" t="s">
        <v>71</v>
      </c>
      <c r="E705" s="73" t="s">
        <v>224</v>
      </c>
      <c r="F705" s="83">
        <v>35</v>
      </c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26.4" x14ac:dyDescent="0.3">
      <c r="A706" s="73">
        <v>701</v>
      </c>
      <c r="B706" s="79">
        <v>51141531</v>
      </c>
      <c r="C706" s="140" t="s">
        <v>934</v>
      </c>
      <c r="D706" s="141" t="s">
        <v>71</v>
      </c>
      <c r="E706" s="73" t="s">
        <v>224</v>
      </c>
      <c r="F706" s="83">
        <v>8400</v>
      </c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52.8" x14ac:dyDescent="0.3">
      <c r="A707" s="73">
        <v>702</v>
      </c>
      <c r="B707" s="79">
        <v>51141531</v>
      </c>
      <c r="C707" s="140" t="s">
        <v>935</v>
      </c>
      <c r="D707" s="141" t="s">
        <v>71</v>
      </c>
      <c r="E707" s="73"/>
      <c r="F707" s="83">
        <v>140</v>
      </c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66" x14ac:dyDescent="0.3">
      <c r="A708" s="73">
        <v>703</v>
      </c>
      <c r="B708" s="79">
        <v>51121733</v>
      </c>
      <c r="C708" s="140" t="s">
        <v>936</v>
      </c>
      <c r="D708" s="141" t="s">
        <v>71</v>
      </c>
      <c r="E708" s="73" t="s">
        <v>224</v>
      </c>
      <c r="F708" s="83">
        <v>700</v>
      </c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39.6" x14ac:dyDescent="0.3">
      <c r="A709" s="73">
        <v>704</v>
      </c>
      <c r="B709" s="79">
        <v>51121733</v>
      </c>
      <c r="C709" s="140" t="s">
        <v>937</v>
      </c>
      <c r="D709" s="141" t="s">
        <v>339</v>
      </c>
      <c r="E709" s="73" t="s">
        <v>224</v>
      </c>
      <c r="F709" s="83">
        <v>630</v>
      </c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26.4" x14ac:dyDescent="0.3">
      <c r="A710" s="73">
        <v>705</v>
      </c>
      <c r="B710" s="79">
        <v>512412</v>
      </c>
      <c r="C710" s="140" t="s">
        <v>938</v>
      </c>
      <c r="D710" s="141" t="s">
        <v>71</v>
      </c>
      <c r="E710" s="73" t="s">
        <v>224</v>
      </c>
      <c r="F710" s="83">
        <v>3150</v>
      </c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52.8" x14ac:dyDescent="0.3">
      <c r="A711" s="73">
        <v>706</v>
      </c>
      <c r="B711" s="79">
        <v>423115</v>
      </c>
      <c r="C711" s="140" t="s">
        <v>939</v>
      </c>
      <c r="D711" s="141" t="s">
        <v>71</v>
      </c>
      <c r="E711" s="73"/>
      <c r="F711" s="83">
        <v>14000</v>
      </c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39.6" x14ac:dyDescent="0.3">
      <c r="A712" s="73">
        <v>707</v>
      </c>
      <c r="B712" s="79">
        <v>51182102</v>
      </c>
      <c r="C712" s="140" t="s">
        <v>940</v>
      </c>
      <c r="D712" s="141" t="s">
        <v>71</v>
      </c>
      <c r="E712" s="73"/>
      <c r="F712" s="83">
        <v>1750</v>
      </c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66" x14ac:dyDescent="0.3">
      <c r="A713" s="73">
        <v>708</v>
      </c>
      <c r="B713" s="79">
        <v>51152004</v>
      </c>
      <c r="C713" s="140" t="s">
        <v>941</v>
      </c>
      <c r="D713" s="141" t="s">
        <v>71</v>
      </c>
      <c r="E713" s="73"/>
      <c r="F713" s="83">
        <v>1050</v>
      </c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66" x14ac:dyDescent="0.3">
      <c r="A714" s="73">
        <v>709</v>
      </c>
      <c r="B714" s="79">
        <v>51141638</v>
      </c>
      <c r="C714" s="140" t="s">
        <v>942</v>
      </c>
      <c r="D714" s="141" t="s">
        <v>71</v>
      </c>
      <c r="E714" s="73"/>
      <c r="F714" s="83">
        <v>1610</v>
      </c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66" x14ac:dyDescent="0.3">
      <c r="A715" s="73">
        <v>710</v>
      </c>
      <c r="B715" s="79">
        <v>51141638</v>
      </c>
      <c r="C715" s="140" t="s">
        <v>943</v>
      </c>
      <c r="D715" s="141" t="s">
        <v>71</v>
      </c>
      <c r="E715" s="73"/>
      <c r="F715" s="83">
        <v>7</v>
      </c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66" x14ac:dyDescent="0.3">
      <c r="A716" s="73">
        <v>711</v>
      </c>
      <c r="B716" s="79">
        <v>51111812</v>
      </c>
      <c r="C716" s="140" t="s">
        <v>944</v>
      </c>
      <c r="D716" s="141" t="s">
        <v>71</v>
      </c>
      <c r="E716" s="73" t="s">
        <v>224</v>
      </c>
      <c r="F716" s="83">
        <v>210</v>
      </c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66" x14ac:dyDescent="0.3">
      <c r="A717" s="73">
        <v>712</v>
      </c>
      <c r="B717" s="79">
        <v>51191905</v>
      </c>
      <c r="C717" s="140" t="s">
        <v>945</v>
      </c>
      <c r="D717" s="141" t="s">
        <v>71</v>
      </c>
      <c r="E717" s="73"/>
      <c r="F717" s="83">
        <v>7</v>
      </c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66" x14ac:dyDescent="0.3">
      <c r="A718" s="73">
        <v>713</v>
      </c>
      <c r="B718" s="79">
        <v>51101832</v>
      </c>
      <c r="C718" s="140" t="s">
        <v>946</v>
      </c>
      <c r="D718" s="141" t="s">
        <v>71</v>
      </c>
      <c r="E718" s="73"/>
      <c r="F718" s="83">
        <v>210</v>
      </c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39.6" x14ac:dyDescent="0.3">
      <c r="A719" s="73">
        <v>714</v>
      </c>
      <c r="B719" s="79">
        <v>51101832</v>
      </c>
      <c r="C719" s="140" t="s">
        <v>947</v>
      </c>
      <c r="D719" s="141" t="s">
        <v>71</v>
      </c>
      <c r="E719" s="73"/>
      <c r="F719" s="83">
        <v>35</v>
      </c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66" x14ac:dyDescent="0.3">
      <c r="A720" s="73">
        <v>715</v>
      </c>
      <c r="B720" s="79">
        <v>51101832</v>
      </c>
      <c r="C720" s="140" t="s">
        <v>948</v>
      </c>
      <c r="D720" s="141" t="s">
        <v>71</v>
      </c>
      <c r="E720" s="73" t="s">
        <v>224</v>
      </c>
      <c r="F720" s="83">
        <v>70</v>
      </c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39.6" x14ac:dyDescent="0.3">
      <c r="A721" s="73">
        <v>716</v>
      </c>
      <c r="B721" s="79">
        <v>51102700</v>
      </c>
      <c r="C721" s="140" t="s">
        <v>949</v>
      </c>
      <c r="D721" s="141" t="s">
        <v>71</v>
      </c>
      <c r="E721" s="73" t="s">
        <v>224</v>
      </c>
      <c r="F721" s="83">
        <v>35</v>
      </c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26.4" x14ac:dyDescent="0.3">
      <c r="A722" s="73">
        <v>717</v>
      </c>
      <c r="B722" s="79">
        <v>51102321</v>
      </c>
      <c r="C722" s="140" t="s">
        <v>950</v>
      </c>
      <c r="D722" s="141" t="s">
        <v>71</v>
      </c>
      <c r="E722" s="73"/>
      <c r="F722" s="83">
        <v>140</v>
      </c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52.8" x14ac:dyDescent="0.3">
      <c r="A723" s="73">
        <v>718</v>
      </c>
      <c r="B723" s="79">
        <v>51102321</v>
      </c>
      <c r="C723" s="140" t="s">
        <v>951</v>
      </c>
      <c r="D723" s="141" t="s">
        <v>71</v>
      </c>
      <c r="E723" s="73"/>
      <c r="F723" s="83">
        <v>35</v>
      </c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52.8" x14ac:dyDescent="0.3">
      <c r="A724" s="73">
        <v>719</v>
      </c>
      <c r="B724" s="79">
        <v>51102321</v>
      </c>
      <c r="C724" s="140" t="s">
        <v>952</v>
      </c>
      <c r="D724" s="141" t="s">
        <v>71</v>
      </c>
      <c r="E724" s="73"/>
      <c r="F724" s="83">
        <v>7</v>
      </c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52.8" x14ac:dyDescent="0.3">
      <c r="A725" s="73">
        <v>720</v>
      </c>
      <c r="B725" s="79">
        <v>51102321</v>
      </c>
      <c r="C725" s="140" t="s">
        <v>953</v>
      </c>
      <c r="D725" s="141" t="s">
        <v>71</v>
      </c>
      <c r="E725" s="73"/>
      <c r="F725" s="83">
        <v>7</v>
      </c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26.4" x14ac:dyDescent="0.3">
      <c r="A726" s="73">
        <v>721</v>
      </c>
      <c r="B726" s="79">
        <v>15121501</v>
      </c>
      <c r="C726" s="140" t="s">
        <v>954</v>
      </c>
      <c r="D726" s="141" t="s">
        <v>339</v>
      </c>
      <c r="E726" s="73"/>
      <c r="F726" s="83">
        <v>420</v>
      </c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66" x14ac:dyDescent="0.3">
      <c r="A727" s="73">
        <v>722</v>
      </c>
      <c r="B727" s="79">
        <v>51142215</v>
      </c>
      <c r="C727" s="140" t="s">
        <v>955</v>
      </c>
      <c r="D727" s="141" t="s">
        <v>71</v>
      </c>
      <c r="E727" s="73" t="s">
        <v>224</v>
      </c>
      <c r="F727" s="83">
        <v>35</v>
      </c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</sheetData>
  <mergeCells count="5">
    <mergeCell ref="O4:S4"/>
    <mergeCell ref="A3:C4"/>
    <mergeCell ref="D3:G3"/>
    <mergeCell ref="D4:G4"/>
    <mergeCell ref="H4:N4"/>
  </mergeCells>
  <conditionalFormatting sqref="C631:C632">
    <cfRule type="cellIs" dxfId="0" priority="1" operator="equal">
      <formula>"-"</formula>
    </cfRule>
  </conditionalFormatting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Evaluacion tecnica </vt:lpstr>
      <vt:lpstr>Revision economica </vt:lpstr>
      <vt:lpstr>OFERTA</vt:lpstr>
      <vt:lpstr>'Evaluacion tecnica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farmacia FAC. actualizacion</dc:creator>
  <cp:lastModifiedBy>farmacia FAC. actualizacion</cp:lastModifiedBy>
  <cp:lastPrinted>2023-02-17T21:49:31Z</cp:lastPrinted>
  <dcterms:created xsi:type="dcterms:W3CDTF">2023-01-10T15:34:43Z</dcterms:created>
  <dcterms:modified xsi:type="dcterms:W3CDTF">2024-02-19T14:56:04Z</dcterms:modified>
</cp:coreProperties>
</file>